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-Innopolis\Desktop\ГАОУ Школа Иннополис\МЕНЮ\2026\апрель\"/>
    </mc:Choice>
  </mc:AlternateContent>
  <bookViews>
    <workbookView xWindow="0" yWindow="0" windowWidth="11655" windowHeight="999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6" i="1" l="1"/>
  <c r="I196" i="1"/>
  <c r="H196" i="1"/>
  <c r="G196" i="1"/>
  <c r="F196" i="1"/>
  <c r="J165" i="1" l="1"/>
  <c r="I165" i="1"/>
  <c r="H165" i="1"/>
  <c r="G165" i="1"/>
  <c r="F165" i="1"/>
  <c r="G146" i="1"/>
  <c r="J32" i="1"/>
  <c r="I32" i="1"/>
  <c r="H32" i="1"/>
  <c r="G32" i="1"/>
  <c r="J13" i="1"/>
  <c r="I13" i="1"/>
  <c r="H13" i="1"/>
  <c r="G13" i="1"/>
  <c r="J108" i="1" l="1"/>
  <c r="I108" i="1"/>
  <c r="H108" i="1"/>
  <c r="G108" i="1"/>
  <c r="G127" i="1"/>
  <c r="J146" i="1"/>
  <c r="I146" i="1"/>
  <c r="H146" i="1"/>
  <c r="J70" i="1"/>
  <c r="I70" i="1"/>
  <c r="H70" i="1"/>
  <c r="G70" i="1"/>
  <c r="F89" i="1"/>
  <c r="G89" i="1"/>
  <c r="J89" i="1" l="1"/>
  <c r="F70" i="1"/>
  <c r="J184" i="1" l="1"/>
  <c r="J127" i="1" l="1"/>
  <c r="I127" i="1"/>
  <c r="H127" i="1"/>
  <c r="F108" i="1"/>
  <c r="F13" i="1"/>
  <c r="G80" i="1" l="1"/>
  <c r="G81" i="1" s="1"/>
  <c r="I89" i="1"/>
  <c r="H89" i="1"/>
  <c r="J51" i="1"/>
  <c r="I51" i="1"/>
  <c r="H51" i="1"/>
  <c r="G51" i="1"/>
  <c r="F51" i="1"/>
  <c r="F32" i="1"/>
  <c r="I184" i="1"/>
  <c r="H184" i="1"/>
  <c r="G184" i="1"/>
  <c r="F184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<sst xmlns="http://schemas.openxmlformats.org/spreadsheetml/2006/main" count="275" uniqueCount="92">
  <si>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</si>
  <si>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</si>
  <si>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</si>
  <si>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</si>
  <si>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</si>
  <si>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</si>
  <si>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</si>
  <si>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</si>
  <si>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</si>
  <si>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</si>
  <si>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</si>
  <si>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</si>
  <si>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</si>
  <si>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</si>
  <si>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</si>
  <si>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</si>
  <si>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</si>
  <si>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</si>
  <si>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</si>
  <si>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</si>
  <si>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</si>
  <si>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</si>
  <si>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</si>
  <si>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</si>
  <si>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</si>
  <si>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</si>
  <si>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</si>
  <si>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</si>
  <si>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</si>
  <si>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</si>
  <si>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</si>
  <si>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</si>
  <si>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</si>
  <si>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</si>
  <si>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</si>
  <si>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</si>
  <si>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</si>
  <si>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</si>
  <si>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</si>
  <si>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</si>
  <si>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</si>
  <si>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</si>
  <si>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</si>
  <si>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</si>
  <si>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</si>
  <si>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</si>
  <si>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</si>
  <si>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ТТК(Акт19.09.2018г)</t>
  </si>
  <si>
    <t>Салат из свеклы отварной (с маслом)</t>
  </si>
  <si>
    <t>№52/2015г,Дели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</si>
  <si>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</si>
  <si>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</si>
  <si>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</si>
  <si>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Печенье сдобное шоколадное</t>
  </si>
  <si>
    <t>Пюре картофельное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</si>
  <si>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</si>
  <si>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</si>
  <si>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</si>
  <si>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</si>
  <si>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</si>
  <si>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</si>
  <si>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</si>
  <si>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</si>
  <si>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</si>
  <si>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</si>
  <si>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</si>
  <si>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</si>
  <si>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</si>
  <si>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</si>
  <si>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</si>
  <si>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№312/2015г,Дели</t>
  </si>
  <si>
    <t>Фрикадельки из птицы в соусе</t>
  </si>
  <si>
    <t>ТТК №3340 от 11.08.2025</t>
  </si>
  <si>
    <t>Напиток из вишни</t>
  </si>
  <si>
    <t>ТТК №2694 от 14.09.2023 г</t>
  </si>
  <si>
    <t>Напиток яблочный</t>
  </si>
  <si>
    <t>03</t>
  </si>
  <si>
    <t>Тефтели куриные "Лакомка" в соусе для запекания</t>
  </si>
  <si>
    <t>ТТК 2020 г</t>
  </si>
  <si>
    <t>Батончики злаковый</t>
  </si>
  <si>
    <t>УОП</t>
  </si>
  <si>
    <t>Овощи натуральные свежие (помидоры)</t>
  </si>
  <si>
    <t>№71/2015г,Дели</t>
  </si>
  <si>
    <t>Овощные палочки из огурцов</t>
  </si>
  <si>
    <t>ТТК №1444 от 28.05.2021г</t>
  </si>
  <si>
    <t>Хлеб ржано-пшеничный</t>
  </si>
  <si>
    <t>Жаркое из птицы (грудки куриные)</t>
  </si>
  <si>
    <t>ТТК №2739 от 07.12.2023 г</t>
  </si>
  <si>
    <t>Гуляш из куриных грудок</t>
  </si>
  <si>
    <t>Чикен</t>
  </si>
  <si>
    <t>ТТК №2213 от 02.12.2022 г</t>
  </si>
  <si>
    <t>ГАОУ "Школа Иннополис"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</si>
</sst>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64" zoomScale="142" zoomScaleNormal="142" zoomScaleSheetLayoutView="142" workbookViewId="0">
      <selection activeCell="K194" sqref="K19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8" t="s">
        <v>91</v>
      </c>
      <c r="D1" s="119"/>
      <c r="E1" s="119"/>
      <c r="F1" s="5" t="s">
        <v>14</v>
      </c>
      <c r="G1" s="4" t="s">
        <v>15</v>
      </c>
      <c r="H1" s="120" t="s">
        <v>51</v>
      </c>
      <c r="I1" s="120"/>
      <c r="J1" s="120"/>
      <c r="K1" s="120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52</v>
      </c>
      <c r="I2" s="121"/>
      <c r="J2" s="121"/>
      <c r="K2" s="121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4" t="s">
        <v>76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77</v>
      </c>
      <c r="F6" s="110">
        <v>90</v>
      </c>
      <c r="G6" s="105">
        <v>9.7680000000000007</v>
      </c>
      <c r="H6" s="105">
        <v>13.510999999999999</v>
      </c>
      <c r="I6" s="105">
        <v>8.1170000000000009</v>
      </c>
      <c r="J6" s="104">
        <v>193</v>
      </c>
      <c r="K6" s="46" t="s">
        <v>78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62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79</v>
      </c>
      <c r="F12" s="63">
        <v>25</v>
      </c>
      <c r="G12" s="65">
        <v>0.82499999999999996</v>
      </c>
      <c r="H12" s="65">
        <v>0.14000000000000001</v>
      </c>
      <c r="I12" s="65">
        <v>16.55</v>
      </c>
      <c r="J12" s="63">
        <v>82</v>
      </c>
      <c r="K12" s="62" t="s">
        <v>80</v>
      </c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513</v>
      </c>
      <c r="G13" s="72">
        <f>SUM(G6:G12)</f>
        <v>18.722000000000001</v>
      </c>
      <c r="H13" s="72">
        <f>SUM(H6:H12)</f>
        <v>19.081</v>
      </c>
      <c r="I13" s="72">
        <f>SUM(I6:I12)</f>
        <v>87.398999999999987</v>
      </c>
      <c r="J13" s="71">
        <f>SUM(J6:J12)</f>
        <v>610</v>
      </c>
      <c r="K13" s="73"/>
      <c r="L13" s="71">
        <v>77.760000000000005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513</v>
      </c>
      <c r="G24" s="36">
        <f t="shared" ref="G24:J24" si="2">G13+G23</f>
        <v>18.722000000000001</v>
      </c>
      <c r="H24" s="36">
        <f t="shared" si="2"/>
        <v>19.081</v>
      </c>
      <c r="I24" s="36">
        <f t="shared" si="2"/>
        <v>87.398999999999987</v>
      </c>
      <c r="J24" s="36">
        <f t="shared" si="2"/>
        <v>610</v>
      </c>
      <c r="K24" s="36"/>
      <c r="L24" s="36">
        <f t="shared" ref="L24" si="3">L13+L23</f>
        <v>77.760000000000005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63</v>
      </c>
      <c r="F25" s="100">
        <v>180</v>
      </c>
      <c r="G25" s="101">
        <v>13.404999999999999</v>
      </c>
      <c r="H25" s="101">
        <v>15.241</v>
      </c>
      <c r="I25" s="101">
        <v>29.783999999999999</v>
      </c>
      <c r="J25" s="100">
        <v>310</v>
      </c>
      <c r="K25" s="59" t="s">
        <v>64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52</v>
      </c>
      <c r="G28" s="65">
        <v>3.1720000000000002</v>
      </c>
      <c r="H28" s="65">
        <v>0.47599999999999998</v>
      </c>
      <c r="I28" s="65">
        <v>24.324000000000002</v>
      </c>
      <c r="J28" s="63">
        <v>129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6" t="s">
        <v>48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49</v>
      </c>
      <c r="L30" s="61"/>
    </row>
    <row r="31" spans="1:12" ht="15" x14ac:dyDescent="0.25">
      <c r="A31" s="37"/>
      <c r="B31" s="16"/>
      <c r="C31" s="17"/>
      <c r="D31" s="106"/>
      <c r="E31" s="60"/>
      <c r="F31" s="61"/>
      <c r="G31" s="74"/>
      <c r="H31" s="74"/>
      <c r="I31" s="74"/>
      <c r="J31" s="61"/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500</v>
      </c>
      <c r="G32" s="72">
        <f>SUM(G25:G31)</f>
        <v>17.439</v>
      </c>
      <c r="H32" s="72">
        <f>SUM(H25:H31)</f>
        <v>19.372</v>
      </c>
      <c r="I32" s="72">
        <f>SUM(I25:I31)</f>
        <v>67.11</v>
      </c>
      <c r="J32" s="71">
        <f>SUM(J25:J31)</f>
        <v>527</v>
      </c>
      <c r="K32" s="73"/>
      <c r="L32" s="71">
        <v>77.760000000000005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" thickBot="1" x14ac:dyDescent="0.25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500</v>
      </c>
      <c r="G43" s="36">
        <f t="shared" ref="G43:J43" si="6">G32+G42</f>
        <v>17.439</v>
      </c>
      <c r="H43" s="36">
        <f t="shared" si="6"/>
        <v>19.372</v>
      </c>
      <c r="I43" s="36">
        <f t="shared" si="6"/>
        <v>67.11</v>
      </c>
      <c r="J43" s="36">
        <f t="shared" si="6"/>
        <v>527</v>
      </c>
      <c r="K43" s="36"/>
      <c r="L43" s="36">
        <f t="shared" ref="L43" si="7">L32+L42</f>
        <v>77.760000000000005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56</v>
      </c>
      <c r="F44" s="100">
        <v>190</v>
      </c>
      <c r="G44" s="101">
        <v>12.76</v>
      </c>
      <c r="H44" s="101">
        <v>15.784000000000001</v>
      </c>
      <c r="I44" s="101">
        <v>44.883000000000003</v>
      </c>
      <c r="J44" s="100">
        <v>373</v>
      </c>
      <c r="K44" s="59" t="s">
        <v>65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30" x14ac:dyDescent="0.25">
      <c r="A46" s="15"/>
      <c r="B46" s="16"/>
      <c r="C46" s="17"/>
      <c r="D46" s="20" t="s">
        <v>20</v>
      </c>
      <c r="E46" s="42" t="s">
        <v>73</v>
      </c>
      <c r="F46" s="63">
        <v>200</v>
      </c>
      <c r="G46" s="65">
        <v>0.12</v>
      </c>
      <c r="H46" s="65">
        <v>0.03</v>
      </c>
      <c r="I46" s="65">
        <v>11.57</v>
      </c>
      <c r="J46" s="63">
        <v>48</v>
      </c>
      <c r="K46" s="62" t="s">
        <v>74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19"/>
    </row>
    <row r="49" spans="1:12" ht="15" x14ac:dyDescent="0.25">
      <c r="A49" s="15"/>
      <c r="B49" s="16"/>
      <c r="C49" s="17"/>
      <c r="D49" s="20" t="s">
        <v>24</v>
      </c>
      <c r="E49" s="96" t="s">
        <v>81</v>
      </c>
      <c r="F49" s="97">
        <v>60</v>
      </c>
      <c r="G49" s="98">
        <v>0.66</v>
      </c>
      <c r="H49" s="98">
        <v>0.12</v>
      </c>
      <c r="I49" s="98">
        <v>2.2799999999999998</v>
      </c>
      <c r="J49" s="97">
        <v>14</v>
      </c>
      <c r="K49" s="76" t="s">
        <v>82</v>
      </c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55</v>
      </c>
      <c r="F50" s="63">
        <v>15</v>
      </c>
      <c r="G50" s="65">
        <v>1.246</v>
      </c>
      <c r="H50" s="65">
        <v>4.3140000000000001</v>
      </c>
      <c r="I50" s="65">
        <v>9.27</v>
      </c>
      <c r="J50" s="63">
        <v>81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505</v>
      </c>
      <c r="G51" s="72">
        <f t="shared" ref="G51:J51" si="8">SUM(G44:G50)</f>
        <v>17.305999999999997</v>
      </c>
      <c r="H51" s="72">
        <f>SUM(H44:H50)</f>
        <v>20.608000000000001</v>
      </c>
      <c r="I51" s="72">
        <f t="shared" si="8"/>
        <v>86.843000000000004</v>
      </c>
      <c r="J51" s="71">
        <f t="shared" si="8"/>
        <v>607</v>
      </c>
      <c r="K51" s="29"/>
      <c r="L51" s="71">
        <v>77.760000000000005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505</v>
      </c>
      <c r="G62" s="36">
        <f t="shared" ref="G62:J62" si="11">G51+G61</f>
        <v>17.305999999999997</v>
      </c>
      <c r="H62" s="36">
        <f t="shared" si="11"/>
        <v>20.608000000000001</v>
      </c>
      <c r="I62" s="36">
        <f t="shared" si="11"/>
        <v>86.843000000000004</v>
      </c>
      <c r="J62" s="36">
        <f t="shared" si="11"/>
        <v>607</v>
      </c>
      <c r="K62" s="36"/>
      <c r="L62" s="36">
        <f t="shared" ref="L62" si="12">L51+L61</f>
        <v>77.760000000000005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68</v>
      </c>
      <c r="F63" s="90">
        <v>180</v>
      </c>
      <c r="G63" s="91">
        <v>16.664000000000001</v>
      </c>
      <c r="H63" s="91">
        <v>15.872</v>
      </c>
      <c r="I63" s="91">
        <v>31.138000000000002</v>
      </c>
      <c r="J63" s="90">
        <v>334</v>
      </c>
      <c r="K63" s="79" t="s">
        <v>69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67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528</v>
      </c>
      <c r="G70" s="72">
        <f>SUM(G63:G69)</f>
        <v>19.591000000000001</v>
      </c>
      <c r="H70" s="72">
        <f>SUM(H63:H69)</f>
        <v>16.634</v>
      </c>
      <c r="I70" s="72">
        <f>SUM(I63:I69)</f>
        <v>67.763999999999996</v>
      </c>
      <c r="J70" s="71">
        <f>SUM(J63:J69)</f>
        <v>504</v>
      </c>
      <c r="K70" s="73"/>
      <c r="L70" s="71">
        <v>77.760000000000005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3">SUM(H71:H79)</f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528</v>
      </c>
      <c r="G81" s="36">
        <f t="shared" ref="G81:J81" si="15">G70+G80</f>
        <v>19.591000000000001</v>
      </c>
      <c r="H81" s="36">
        <f t="shared" si="15"/>
        <v>16.634</v>
      </c>
      <c r="I81" s="36">
        <f t="shared" si="15"/>
        <v>67.763999999999996</v>
      </c>
      <c r="J81" s="36">
        <f t="shared" si="15"/>
        <v>504</v>
      </c>
      <c r="K81" s="36"/>
      <c r="L81" s="36">
        <f t="shared" ref="L81" si="16">L70+L80</f>
        <v>77.760000000000005</v>
      </c>
    </row>
    <row r="82" spans="1:12" ht="30" x14ac:dyDescent="0.2">
      <c r="A82" s="107">
        <v>1</v>
      </c>
      <c r="B82" s="108">
        <v>5</v>
      </c>
      <c r="C82" s="109" t="s">
        <v>18</v>
      </c>
      <c r="D82" s="47" t="s">
        <v>19</v>
      </c>
      <c r="E82" s="67" t="s">
        <v>71</v>
      </c>
      <c r="F82" s="86">
        <v>95</v>
      </c>
      <c r="G82" s="87">
        <v>13.015000000000001</v>
      </c>
      <c r="H82" s="87">
        <v>15.079000000000001</v>
      </c>
      <c r="I82" s="87">
        <v>26.876000000000001</v>
      </c>
      <c r="J82" s="86">
        <v>295</v>
      </c>
      <c r="K82" s="68" t="s">
        <v>72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54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70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85</v>
      </c>
      <c r="F85" s="63">
        <v>20</v>
      </c>
      <c r="G85" s="65">
        <v>1</v>
      </c>
      <c r="H85" s="65">
        <v>0.2</v>
      </c>
      <c r="I85" s="65">
        <v>9</v>
      </c>
      <c r="J85" s="63">
        <v>44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30" x14ac:dyDescent="0.25">
      <c r="A87" s="15"/>
      <c r="B87" s="16"/>
      <c r="C87" s="17"/>
      <c r="D87" s="20" t="s">
        <v>24</v>
      </c>
      <c r="E87" s="96" t="s">
        <v>83</v>
      </c>
      <c r="F87" s="97">
        <v>60</v>
      </c>
      <c r="G87" s="98">
        <v>0.42</v>
      </c>
      <c r="H87" s="98">
        <v>0.06</v>
      </c>
      <c r="I87" s="98">
        <v>1.1399999999999999</v>
      </c>
      <c r="J87" s="97">
        <v>7</v>
      </c>
      <c r="K87" s="76" t="s">
        <v>84</v>
      </c>
      <c r="L87" s="45"/>
    </row>
    <row r="88" spans="1:12" ht="15" x14ac:dyDescent="0.25">
      <c r="A88" s="15"/>
      <c r="B88" s="16"/>
      <c r="C88" s="17"/>
      <c r="D88" s="40"/>
      <c r="E88" s="111"/>
      <c r="F88" s="112"/>
      <c r="G88" s="112"/>
      <c r="H88" s="112"/>
      <c r="I88" s="112"/>
      <c r="J88" s="112"/>
      <c r="K88" s="11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533</v>
      </c>
      <c r="G89" s="72">
        <f>SUM(G82:G88)</f>
        <v>17.724000000000004</v>
      </c>
      <c r="H89" s="72">
        <f>SUM(H82:H88)</f>
        <v>19.997999999999998</v>
      </c>
      <c r="I89" s="72">
        <f>SUM(I82:I88)</f>
        <v>67.029000000000011</v>
      </c>
      <c r="J89" s="71">
        <f>SUM(J82:J88)</f>
        <v>524</v>
      </c>
      <c r="K89" s="29"/>
      <c r="L89" s="71">
        <v>77.760000000000005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533</v>
      </c>
      <c r="G100" s="36">
        <f t="shared" ref="G100:J100" si="19">G89+G99</f>
        <v>17.724000000000004</v>
      </c>
      <c r="H100" s="36">
        <f t="shared" si="19"/>
        <v>19.997999999999998</v>
      </c>
      <c r="I100" s="36">
        <f t="shared" si="19"/>
        <v>67.029000000000011</v>
      </c>
      <c r="J100" s="36">
        <f t="shared" si="19"/>
        <v>524</v>
      </c>
      <c r="K100" s="36"/>
      <c r="L100" s="36">
        <f t="shared" ref="L100" si="20">L89+L99</f>
        <v>77.760000000000005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60</v>
      </c>
      <c r="F101" s="86">
        <v>94</v>
      </c>
      <c r="G101" s="87">
        <v>9.3629999999999995</v>
      </c>
      <c r="H101" s="87">
        <v>6.4029999999999996</v>
      </c>
      <c r="I101" s="87">
        <v>6.2030000000000003</v>
      </c>
      <c r="J101" s="86">
        <v>120</v>
      </c>
      <c r="K101" s="68" t="s">
        <v>61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62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53</v>
      </c>
      <c r="F107" s="63">
        <v>30</v>
      </c>
      <c r="G107" s="63">
        <v>2.331</v>
      </c>
      <c r="H107" s="63">
        <v>8.3650000000000002</v>
      </c>
      <c r="I107" s="65">
        <v>18.449000000000002</v>
      </c>
      <c r="J107" s="63">
        <v>159</v>
      </c>
      <c r="K107" s="22" t="s">
        <v>47</v>
      </c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522</v>
      </c>
      <c r="G108" s="72">
        <f>SUM(G101:G107)</f>
        <v>19.823</v>
      </c>
      <c r="H108" s="72">
        <f>SUM(H101:H107)</f>
        <v>20.198</v>
      </c>
      <c r="I108" s="72">
        <f>SUM(I101:I107)</f>
        <v>87.384</v>
      </c>
      <c r="J108" s="71">
        <f>SUM(J101:J107)</f>
        <v>614</v>
      </c>
      <c r="K108" s="73"/>
      <c r="L108" s="71">
        <v>77.760000000000005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1">SUM(G109:G117)</f>
        <v>0</v>
      </c>
      <c r="H118" s="28">
        <f t="shared" si="21"/>
        <v>0</v>
      </c>
      <c r="I118" s="28">
        <f t="shared" si="21"/>
        <v>0</v>
      </c>
      <c r="J118" s="28">
        <f t="shared" si="21"/>
        <v>0</v>
      </c>
      <c r="K118" s="29"/>
      <c r="L118" s="28">
        <f t="shared" ref="L118" si="22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522</v>
      </c>
      <c r="G119" s="36">
        <f t="shared" ref="G119:J119" si="23">G108+G118</f>
        <v>19.823</v>
      </c>
      <c r="H119" s="36">
        <f t="shared" si="23"/>
        <v>20.198</v>
      </c>
      <c r="I119" s="36">
        <f t="shared" si="23"/>
        <v>87.384</v>
      </c>
      <c r="J119" s="36">
        <f t="shared" si="23"/>
        <v>614</v>
      </c>
      <c r="K119" s="36"/>
      <c r="L119" s="36">
        <f t="shared" ref="L119" si="24">L108+L118</f>
        <v>77.760000000000005</v>
      </c>
    </row>
    <row r="120" spans="1:12" ht="30" x14ac:dyDescent="0.25">
      <c r="A120" s="37">
        <v>2</v>
      </c>
      <c r="B120" s="16">
        <v>2</v>
      </c>
      <c r="C120" s="11" t="s">
        <v>18</v>
      </c>
      <c r="D120" s="47" t="s">
        <v>19</v>
      </c>
      <c r="E120" s="99" t="s">
        <v>86</v>
      </c>
      <c r="F120" s="90">
        <v>190</v>
      </c>
      <c r="G120" s="91">
        <v>12.912000000000001</v>
      </c>
      <c r="H120" s="91">
        <v>15.198</v>
      </c>
      <c r="I120" s="91">
        <v>31.09</v>
      </c>
      <c r="J120" s="90">
        <v>313</v>
      </c>
      <c r="K120" s="79" t="s">
        <v>87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20" t="s">
        <v>22</v>
      </c>
      <c r="E124" s="42" t="s">
        <v>67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5" x14ac:dyDescent="0.25">
      <c r="A125" s="37"/>
      <c r="B125" s="16"/>
      <c r="C125" s="17"/>
      <c r="D125" s="40"/>
      <c r="E125" s="95"/>
      <c r="F125" s="95"/>
      <c r="G125" s="95"/>
      <c r="H125" s="95"/>
      <c r="I125" s="95"/>
      <c r="J125" s="95"/>
      <c r="K125" s="95"/>
      <c r="L125" s="61"/>
    </row>
    <row r="126" spans="1:12" ht="15" x14ac:dyDescent="0.25">
      <c r="A126" s="37"/>
      <c r="B126" s="16"/>
      <c r="C126" s="17"/>
      <c r="D126" s="40"/>
      <c r="E126" s="95"/>
      <c r="F126" s="95"/>
      <c r="G126" s="95"/>
      <c r="H126" s="95"/>
      <c r="I126" s="95"/>
      <c r="J126" s="95"/>
      <c r="K126" s="95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538</v>
      </c>
      <c r="G127" s="72">
        <f>SUM(G120:G126)</f>
        <v>15.839</v>
      </c>
      <c r="H127" s="72">
        <f>SUM(H120:H126)</f>
        <v>15.96</v>
      </c>
      <c r="I127" s="72">
        <f>SUM(I120:I126)</f>
        <v>67.715999999999994</v>
      </c>
      <c r="J127" s="71">
        <f>SUM(J120:J126)</f>
        <v>483</v>
      </c>
      <c r="K127" s="73"/>
      <c r="L127" s="71">
        <v>77.760000000000005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538</v>
      </c>
      <c r="G138" s="36">
        <f t="shared" ref="G138:J138" si="27">G127+G137</f>
        <v>15.839</v>
      </c>
      <c r="H138" s="36">
        <f t="shared" si="27"/>
        <v>15.96</v>
      </c>
      <c r="I138" s="36">
        <f t="shared" si="27"/>
        <v>67.715999999999994</v>
      </c>
      <c r="J138" s="36">
        <f t="shared" si="27"/>
        <v>483</v>
      </c>
      <c r="K138" s="36"/>
      <c r="L138" s="36">
        <f t="shared" ref="L138" si="28">L127+L137</f>
        <v>77.760000000000005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88</v>
      </c>
      <c r="F139" s="90">
        <v>90</v>
      </c>
      <c r="G139" s="91">
        <v>10.164999999999999</v>
      </c>
      <c r="H139" s="91">
        <v>13.798999999999999</v>
      </c>
      <c r="I139" s="91">
        <v>2.9580000000000002</v>
      </c>
      <c r="J139" s="90">
        <v>177</v>
      </c>
      <c r="K139" s="78" t="s">
        <v>50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59</v>
      </c>
      <c r="F140" s="63">
        <v>150</v>
      </c>
      <c r="G140" s="65">
        <v>6.6219999999999999</v>
      </c>
      <c r="H140" s="65">
        <v>5.399</v>
      </c>
      <c r="I140" s="65">
        <v>41.875</v>
      </c>
      <c r="J140" s="63">
        <v>242</v>
      </c>
      <c r="K140" s="62" t="s">
        <v>57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75</v>
      </c>
      <c r="F141" s="63">
        <v>200</v>
      </c>
      <c r="G141" s="65">
        <v>0.1</v>
      </c>
      <c r="H141" s="65">
        <v>0.1</v>
      </c>
      <c r="I141" s="65">
        <v>12.43</v>
      </c>
      <c r="J141" s="63">
        <v>52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20" t="s">
        <v>24</v>
      </c>
      <c r="E144" s="96" t="s">
        <v>81</v>
      </c>
      <c r="F144" s="97">
        <v>60</v>
      </c>
      <c r="G144" s="98">
        <v>0.66</v>
      </c>
      <c r="H144" s="98">
        <v>0.12</v>
      </c>
      <c r="I144" s="98">
        <v>2.2799999999999998</v>
      </c>
      <c r="J144" s="97">
        <v>14</v>
      </c>
      <c r="K144" s="76" t="s">
        <v>82</v>
      </c>
      <c r="L144" s="61"/>
    </row>
    <row r="145" spans="1:12" ht="15" x14ac:dyDescent="0.25">
      <c r="A145" s="15"/>
      <c r="B145" s="16"/>
      <c r="C145" s="17"/>
      <c r="D145" s="18"/>
      <c r="E145" s="21"/>
      <c r="F145" s="19"/>
      <c r="G145" s="19"/>
      <c r="H145" s="19"/>
      <c r="I145" s="19"/>
      <c r="J145" s="19"/>
      <c r="K145" s="22"/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540</v>
      </c>
      <c r="G146" s="72">
        <f>SUM(G139:G145)</f>
        <v>20.067</v>
      </c>
      <c r="H146" s="72">
        <f>SUM(H139:H145)</f>
        <v>19.778000000000002</v>
      </c>
      <c r="I146" s="72">
        <f>SUM(I139:I145)</f>
        <v>78.382999999999996</v>
      </c>
      <c r="J146" s="71">
        <f>SUM(J139:J145)</f>
        <v>576</v>
      </c>
      <c r="K146" s="73"/>
      <c r="L146" s="71">
        <v>77.760000000000005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540</v>
      </c>
      <c r="G157" s="36">
        <f t="shared" ref="G157:J157" si="31">G146+G156</f>
        <v>20.067</v>
      </c>
      <c r="H157" s="36">
        <f t="shared" si="31"/>
        <v>19.778000000000002</v>
      </c>
      <c r="I157" s="36">
        <f t="shared" si="31"/>
        <v>78.382999999999996</v>
      </c>
      <c r="J157" s="36">
        <f t="shared" si="31"/>
        <v>576</v>
      </c>
      <c r="K157" s="36"/>
      <c r="L157" s="36">
        <f t="shared" ref="L157" si="32">L146+L156</f>
        <v>77.760000000000005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16.643000000000001</v>
      </c>
      <c r="I158" s="101">
        <v>45.965000000000003</v>
      </c>
      <c r="J158" s="100">
        <v>388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66</v>
      </c>
      <c r="F160" s="63">
        <v>213</v>
      </c>
      <c r="G160" s="65">
        <v>5.1999999999999998E-2</v>
      </c>
      <c r="H160" s="65">
        <v>7.0000000000000001E-3</v>
      </c>
      <c r="I160" s="65">
        <v>8.1359999999999992</v>
      </c>
      <c r="J160" s="63">
        <v>34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5"/>
      <c r="F162" s="95"/>
      <c r="G162" s="95"/>
      <c r="H162" s="95"/>
      <c r="I162" s="95"/>
      <c r="J162" s="95"/>
      <c r="K162" s="95"/>
      <c r="L162" s="61"/>
    </row>
    <row r="163" spans="1:12" ht="15" x14ac:dyDescent="0.25">
      <c r="A163" s="15"/>
      <c r="B163" s="16"/>
      <c r="C163" s="17"/>
      <c r="D163" s="20" t="s">
        <v>24</v>
      </c>
      <c r="E163" s="96" t="s">
        <v>48</v>
      </c>
      <c r="F163" s="97">
        <v>60</v>
      </c>
      <c r="G163" s="98">
        <v>0.85499999999999998</v>
      </c>
      <c r="H163" s="98">
        <v>3.653</v>
      </c>
      <c r="I163" s="98">
        <v>5.016</v>
      </c>
      <c r="J163" s="97">
        <v>56</v>
      </c>
      <c r="K163" s="76" t="s">
        <v>49</v>
      </c>
      <c r="L163" s="19"/>
    </row>
    <row r="164" spans="1:12" ht="15" x14ac:dyDescent="0.25">
      <c r="A164" s="15"/>
      <c r="B164" s="16"/>
      <c r="C164" s="17"/>
      <c r="D164" s="40"/>
      <c r="E164" s="95"/>
      <c r="F164" s="95"/>
      <c r="G164" s="95"/>
      <c r="H164" s="95"/>
      <c r="I164" s="95"/>
      <c r="J164" s="95"/>
      <c r="K164" s="95"/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503</v>
      </c>
      <c r="G165" s="72">
        <f>SUM(G158:G164)</f>
        <v>17.030999999999999</v>
      </c>
      <c r="H165" s="72">
        <f>SUM(H158:H164)</f>
        <v>20.663</v>
      </c>
      <c r="I165" s="72">
        <f>SUM(I158:I164)</f>
        <v>77.957000000000008</v>
      </c>
      <c r="J165" s="71">
        <f>SUM(J158:J164)</f>
        <v>569</v>
      </c>
      <c r="K165" s="73"/>
      <c r="L165" s="71">
        <v>77.760000000000005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503</v>
      </c>
      <c r="G176" s="36">
        <f t="shared" ref="G176:J176" si="35">G165+G175</f>
        <v>17.030999999999999</v>
      </c>
      <c r="H176" s="36">
        <f t="shared" si="35"/>
        <v>20.663</v>
      </c>
      <c r="I176" s="36">
        <f t="shared" si="35"/>
        <v>77.957000000000008</v>
      </c>
      <c r="J176" s="36">
        <f t="shared" si="35"/>
        <v>569</v>
      </c>
      <c r="K176" s="36"/>
      <c r="L176" s="36">
        <f t="shared" ref="L176" si="36">L165+L175</f>
        <v>77.760000000000005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89</v>
      </c>
      <c r="F177" s="90">
        <v>90</v>
      </c>
      <c r="G177" s="91">
        <v>11.103</v>
      </c>
      <c r="H177" s="91">
        <v>12.108000000000001</v>
      </c>
      <c r="I177" s="91">
        <v>17.093</v>
      </c>
      <c r="J177" s="90">
        <v>222</v>
      </c>
      <c r="K177" s="79" t="s">
        <v>90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54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58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6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96" t="s">
        <v>83</v>
      </c>
      <c r="F182" s="97">
        <v>60</v>
      </c>
      <c r="G182" s="98">
        <v>0.42</v>
      </c>
      <c r="H182" s="98">
        <v>0.06</v>
      </c>
      <c r="I182" s="98">
        <v>1.1399999999999999</v>
      </c>
      <c r="J182" s="97">
        <v>7</v>
      </c>
      <c r="K182" s="76" t="s">
        <v>84</v>
      </c>
      <c r="L182" s="61"/>
    </row>
    <row r="183" spans="1:12" ht="15" x14ac:dyDescent="0.25">
      <c r="A183" s="15"/>
      <c r="B183" s="16"/>
      <c r="C183" s="17"/>
      <c r="D183" s="106"/>
      <c r="E183" s="60"/>
      <c r="F183" s="61"/>
      <c r="G183" s="61"/>
      <c r="H183" s="61"/>
      <c r="I183" s="61"/>
      <c r="J183" s="61"/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548</v>
      </c>
      <c r="G184" s="72">
        <f t="shared" ref="G184:I184" si="37">SUM(G177:G183)</f>
        <v>17.332000000000001</v>
      </c>
      <c r="H184" s="71">
        <f t="shared" si="37"/>
        <v>17.186999999999998</v>
      </c>
      <c r="I184" s="71">
        <f t="shared" si="37"/>
        <v>67.085999999999999</v>
      </c>
      <c r="J184" s="71">
        <f>SUM(J177:J183)</f>
        <v>498</v>
      </c>
      <c r="K184" s="73"/>
      <c r="L184" s="71">
        <v>77.760000000000005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8">SUM(G185:G193)</f>
        <v>0</v>
      </c>
      <c r="H194" s="28">
        <f t="shared" si="38"/>
        <v>0</v>
      </c>
      <c r="I194" s="28">
        <f t="shared" si="38"/>
        <v>0</v>
      </c>
      <c r="J194" s="28">
        <f t="shared" si="38"/>
        <v>0</v>
      </c>
      <c r="K194" s="29"/>
      <c r="L194" s="28">
        <f t="shared" ref="L194" si="39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0">F184+F194</f>
        <v>548</v>
      </c>
      <c r="G195" s="36">
        <f t="shared" ref="G195:J195" si="41">G184+G194</f>
        <v>17.332000000000001</v>
      </c>
      <c r="H195" s="36">
        <f t="shared" si="41"/>
        <v>17.186999999999998</v>
      </c>
      <c r="I195" s="36">
        <f t="shared" si="41"/>
        <v>67.085999999999999</v>
      </c>
      <c r="J195" s="36">
        <f t="shared" si="41"/>
        <v>498</v>
      </c>
      <c r="K195" s="36"/>
      <c r="L195" s="36">
        <f t="shared" ref="L195" si="42">L184+L194</f>
        <v>77.760000000000005</v>
      </c>
    </row>
    <row r="196" spans="1:12" ht="13.5" thickBot="1" x14ac:dyDescent="0.25">
      <c r="A196" s="80"/>
      <c r="B196" s="81"/>
      <c r="C196" s="115" t="s">
        <v>44</v>
      </c>
      <c r="D196" s="115"/>
      <c r="E196" s="115"/>
      <c r="F196" s="85">
        <f>(F100+F81+F62+F43+F24+F195+F176+F157+F138+F119)/12</f>
        <v>435.83333333333331</v>
      </c>
      <c r="G196" s="84">
        <f>(G100+G81+G62+G43+G24+G195+G176+G157+G138+G119)/12</f>
        <v>15.072833333333335</v>
      </c>
      <c r="H196" s="84">
        <f>(H100+H81+H62+H43+H24+H195+H176+H157+H138+H119)/12</f>
        <v>15.789916666666668</v>
      </c>
      <c r="I196" s="84">
        <f>(I100+I81+I62+I43+I24+I195+I176+I157+I138+I119)/12</f>
        <v>62.889250000000011</v>
      </c>
      <c r="J196" s="85">
        <f>(J100+J81+J62+J43+J24+J195+J176+J157+J138+J119)/12</f>
        <v>459.33333333333331</v>
      </c>
      <c r="K196" s="82"/>
      <c r="L196" s="83"/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School-Innopolis</cp:lastModifiedBy>
  <cp:lastPrinted>2025-08-06T11:03:19Z</cp:lastPrinted>
  <dcterms:created xsi:type="dcterms:W3CDTF">2022-05-16T14:23:56Z</dcterms:created>
  <dcterms:modified xsi:type="dcterms:W3CDTF">2026-03-27T11:05:30Z</dcterms:modified>
</cp:coreProperties>
</file>