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23040" windowHeight="9192"/>
  </bookViews>
  <sheets>
    <sheet name="Лист1" sheetId="1" r:id="rId1"/>
  </sheets>
  <calcPr calcId="162913" calcMode="autoNoTable"/>
</workbook>
</file>

<file path=xl/calcChain.xml><?xml version="1.0" encoding="utf-8"?>
<calcChain xmlns="http://schemas.openxmlformats.org/spreadsheetml/2006/main">
  <c r="L517" i="1" l="1"/>
  <c r="G517" i="1"/>
  <c r="L307" i="1"/>
  <c r="L223" i="1"/>
  <c r="J223" i="1"/>
  <c r="G223" i="1"/>
  <c r="L17" i="1" l="1"/>
  <c r="L13" i="1"/>
  <c r="J475" i="1" l="1"/>
  <c r="I475" i="1"/>
  <c r="G475" i="1"/>
  <c r="L433" i="1"/>
  <c r="J433" i="1"/>
  <c r="I433" i="1"/>
  <c r="H433" i="1"/>
  <c r="G433" i="1"/>
  <c r="I307" i="1"/>
  <c r="J307" i="1"/>
  <c r="G307" i="1"/>
  <c r="F257" i="1"/>
  <c r="L181" i="1"/>
  <c r="J181" i="1"/>
  <c r="I181" i="1"/>
  <c r="H181" i="1"/>
  <c r="G181" i="1"/>
  <c r="L139" i="1"/>
  <c r="L55" i="1" l="1"/>
  <c r="J55" i="1"/>
  <c r="I55" i="1"/>
  <c r="H55" i="1"/>
  <c r="G55" i="1"/>
  <c r="G13" i="1"/>
  <c r="H452" i="1" l="1"/>
  <c r="G101" i="1"/>
  <c r="F173" i="1" l="1"/>
  <c r="F131" i="1"/>
  <c r="F89" i="1"/>
  <c r="F47" i="1"/>
  <c r="F215" i="1"/>
  <c r="G353" i="1"/>
  <c r="L349" i="1"/>
  <c r="J349" i="1"/>
  <c r="I349" i="1"/>
  <c r="H349" i="1"/>
  <c r="G349" i="1"/>
  <c r="L326" i="1"/>
  <c r="J326" i="1"/>
  <c r="I326" i="1"/>
  <c r="H326" i="1"/>
  <c r="G326" i="1"/>
  <c r="L311" i="1"/>
  <c r="J311" i="1"/>
  <c r="I311" i="1"/>
  <c r="H311" i="1"/>
  <c r="G311" i="1"/>
  <c r="H307" i="1"/>
  <c r="L227" i="1"/>
  <c r="J227" i="1"/>
  <c r="I227" i="1"/>
  <c r="H227" i="1"/>
  <c r="G227" i="1"/>
  <c r="I223" i="1"/>
  <c r="H223" i="1"/>
  <c r="L200" i="1"/>
  <c r="J200" i="1"/>
  <c r="I200" i="1"/>
  <c r="H200" i="1"/>
  <c r="G200" i="1"/>
  <c r="L185" i="1"/>
  <c r="J185" i="1"/>
  <c r="I185" i="1"/>
  <c r="H185" i="1"/>
  <c r="G185" i="1"/>
  <c r="J215" i="1"/>
  <c r="L158" i="1"/>
  <c r="J158" i="1"/>
  <c r="I158" i="1"/>
  <c r="H158" i="1"/>
  <c r="G158" i="1"/>
  <c r="L143" i="1"/>
  <c r="J143" i="1"/>
  <c r="I143" i="1"/>
  <c r="H143" i="1"/>
  <c r="G143" i="1"/>
  <c r="J139" i="1"/>
  <c r="I139" i="1"/>
  <c r="H139" i="1"/>
  <c r="G139" i="1"/>
  <c r="L116" i="1"/>
  <c r="J116" i="1"/>
  <c r="I116" i="1"/>
  <c r="H116" i="1"/>
  <c r="G116" i="1"/>
  <c r="L101" i="1"/>
  <c r="J101" i="1"/>
  <c r="I101" i="1"/>
  <c r="H101" i="1"/>
  <c r="L97" i="1"/>
  <c r="J97" i="1"/>
  <c r="I97" i="1"/>
  <c r="H97" i="1"/>
  <c r="G97" i="1"/>
  <c r="L74" i="1"/>
  <c r="J74" i="1"/>
  <c r="I74" i="1"/>
  <c r="H74" i="1"/>
  <c r="G74" i="1"/>
  <c r="L59" i="1"/>
  <c r="J59" i="1"/>
  <c r="I59" i="1"/>
  <c r="I89" i="1" s="1"/>
  <c r="H59" i="1"/>
  <c r="G59" i="1"/>
  <c r="L32" i="1"/>
  <c r="J32" i="1"/>
  <c r="I32" i="1"/>
  <c r="H32" i="1"/>
  <c r="G32" i="1"/>
  <c r="H17" i="1"/>
  <c r="I17" i="1"/>
  <c r="J17" i="1"/>
  <c r="G17" i="1"/>
  <c r="J13" i="1"/>
  <c r="I13" i="1"/>
  <c r="H13" i="1"/>
  <c r="L521" i="1"/>
  <c r="L494" i="1"/>
  <c r="L479" i="1"/>
  <c r="L452" i="1"/>
  <c r="L437" i="1"/>
  <c r="L410" i="1"/>
  <c r="L395" i="1"/>
  <c r="L368" i="1"/>
  <c r="L353" i="1"/>
  <c r="I173" i="1" l="1"/>
  <c r="G215" i="1"/>
  <c r="H131" i="1"/>
  <c r="J131" i="1"/>
  <c r="I131" i="1"/>
  <c r="G89" i="1"/>
  <c r="J89" i="1"/>
  <c r="H89" i="1"/>
  <c r="G47" i="1"/>
  <c r="G131" i="1"/>
  <c r="J173" i="1"/>
  <c r="H173" i="1"/>
  <c r="I215" i="1"/>
  <c r="G173" i="1"/>
  <c r="H215" i="1"/>
  <c r="L383" i="1"/>
  <c r="G257" i="1"/>
  <c r="J257" i="1"/>
  <c r="L257" i="1"/>
  <c r="I257" i="1"/>
  <c r="H257" i="1"/>
  <c r="H47" i="1"/>
  <c r="J47" i="1"/>
  <c r="I47" i="1"/>
  <c r="L131" i="1"/>
  <c r="L89" i="1"/>
  <c r="L47" i="1"/>
  <c r="L341" i="1"/>
  <c r="L215" i="1"/>
  <c r="L173" i="1"/>
  <c r="B593" i="1"/>
  <c r="A593" i="1"/>
  <c r="J592" i="1"/>
  <c r="I592" i="1"/>
  <c r="H592" i="1"/>
  <c r="G592" i="1"/>
  <c r="F592" i="1"/>
  <c r="B586" i="1"/>
  <c r="A586" i="1"/>
  <c r="J585" i="1"/>
  <c r="I585" i="1"/>
  <c r="H585" i="1"/>
  <c r="G585" i="1"/>
  <c r="F585" i="1"/>
  <c r="B579" i="1"/>
  <c r="A579" i="1"/>
  <c r="J578" i="1"/>
  <c r="I578" i="1"/>
  <c r="H578" i="1"/>
  <c r="G578" i="1"/>
  <c r="F578" i="1"/>
  <c r="B574" i="1"/>
  <c r="A574" i="1"/>
  <c r="J573" i="1"/>
  <c r="I573" i="1"/>
  <c r="H573" i="1"/>
  <c r="G573" i="1"/>
  <c r="F573" i="1"/>
  <c r="B564" i="1"/>
  <c r="A564" i="1"/>
  <c r="J563" i="1"/>
  <c r="I563" i="1"/>
  <c r="H563" i="1"/>
  <c r="G563" i="1"/>
  <c r="F563" i="1"/>
  <c r="B560" i="1"/>
  <c r="A560" i="1"/>
  <c r="L559" i="1"/>
  <c r="J559" i="1"/>
  <c r="I559" i="1"/>
  <c r="H559" i="1"/>
  <c r="G559" i="1"/>
  <c r="F559" i="1"/>
  <c r="B551" i="1"/>
  <c r="A551" i="1"/>
  <c r="J550" i="1"/>
  <c r="I550" i="1"/>
  <c r="H550" i="1"/>
  <c r="G550" i="1"/>
  <c r="F550" i="1"/>
  <c r="B544" i="1"/>
  <c r="A544" i="1"/>
  <c r="J543" i="1"/>
  <c r="I543" i="1"/>
  <c r="H543" i="1"/>
  <c r="G543" i="1"/>
  <c r="F543" i="1"/>
  <c r="B537" i="1"/>
  <c r="A537" i="1"/>
  <c r="J536" i="1"/>
  <c r="I536" i="1"/>
  <c r="H536" i="1"/>
  <c r="G536" i="1"/>
  <c r="F536" i="1"/>
  <c r="B532" i="1"/>
  <c r="A532" i="1"/>
  <c r="J531" i="1"/>
  <c r="I531" i="1"/>
  <c r="H531" i="1"/>
  <c r="G531" i="1"/>
  <c r="F531" i="1"/>
  <c r="B522" i="1"/>
  <c r="A522" i="1"/>
  <c r="J521" i="1"/>
  <c r="I521" i="1"/>
  <c r="H521" i="1"/>
  <c r="G521" i="1"/>
  <c r="B518" i="1"/>
  <c r="A518" i="1"/>
  <c r="L551" i="1"/>
  <c r="J517" i="1"/>
  <c r="I517" i="1"/>
  <c r="H517" i="1"/>
  <c r="B509" i="1"/>
  <c r="A509" i="1"/>
  <c r="J508" i="1"/>
  <c r="I508" i="1"/>
  <c r="H508" i="1"/>
  <c r="G508" i="1"/>
  <c r="F508" i="1"/>
  <c r="B502" i="1"/>
  <c r="A502" i="1"/>
  <c r="J501" i="1"/>
  <c r="I501" i="1"/>
  <c r="H501" i="1"/>
  <c r="G501" i="1"/>
  <c r="F501" i="1"/>
  <c r="B495" i="1"/>
  <c r="A495" i="1"/>
  <c r="J494" i="1"/>
  <c r="I494" i="1"/>
  <c r="H494" i="1"/>
  <c r="G494" i="1"/>
  <c r="F494" i="1"/>
  <c r="B490" i="1"/>
  <c r="A490" i="1"/>
  <c r="J489" i="1"/>
  <c r="I489" i="1"/>
  <c r="H489" i="1"/>
  <c r="G489" i="1"/>
  <c r="F489" i="1"/>
  <c r="B480" i="1"/>
  <c r="A480" i="1"/>
  <c r="J479" i="1"/>
  <c r="I479" i="1"/>
  <c r="H479" i="1"/>
  <c r="G479" i="1"/>
  <c r="B476" i="1"/>
  <c r="A476" i="1"/>
  <c r="L475" i="1"/>
  <c r="L509" i="1" s="1"/>
  <c r="H475" i="1"/>
  <c r="B467" i="1"/>
  <c r="A467" i="1"/>
  <c r="J466" i="1"/>
  <c r="I466" i="1"/>
  <c r="H466" i="1"/>
  <c r="G466" i="1"/>
  <c r="F466" i="1"/>
  <c r="B460" i="1"/>
  <c r="A460" i="1"/>
  <c r="J459" i="1"/>
  <c r="I459" i="1"/>
  <c r="H459" i="1"/>
  <c r="G459" i="1"/>
  <c r="F459" i="1"/>
  <c r="B453" i="1"/>
  <c r="A453" i="1"/>
  <c r="J452" i="1"/>
  <c r="I452" i="1"/>
  <c r="G452" i="1"/>
  <c r="B448" i="1"/>
  <c r="A448" i="1"/>
  <c r="J447" i="1"/>
  <c r="I447" i="1"/>
  <c r="H447" i="1"/>
  <c r="G447" i="1"/>
  <c r="F447" i="1"/>
  <c r="B438" i="1"/>
  <c r="A438" i="1"/>
  <c r="J437" i="1"/>
  <c r="I437" i="1"/>
  <c r="H437" i="1"/>
  <c r="G437" i="1"/>
  <c r="B434" i="1"/>
  <c r="A434" i="1"/>
  <c r="L467" i="1"/>
  <c r="B425" i="1"/>
  <c r="A425" i="1"/>
  <c r="J424" i="1"/>
  <c r="I424" i="1"/>
  <c r="H424" i="1"/>
  <c r="G424" i="1"/>
  <c r="F424" i="1"/>
  <c r="B418" i="1"/>
  <c r="A418" i="1"/>
  <c r="J417" i="1"/>
  <c r="I417" i="1"/>
  <c r="H417" i="1"/>
  <c r="G417" i="1"/>
  <c r="F417" i="1"/>
  <c r="B411" i="1"/>
  <c r="A411" i="1"/>
  <c r="J410" i="1"/>
  <c r="I410" i="1"/>
  <c r="H410" i="1"/>
  <c r="G410" i="1"/>
  <c r="B406" i="1"/>
  <c r="A406" i="1"/>
  <c r="J405" i="1"/>
  <c r="I405" i="1"/>
  <c r="H405" i="1"/>
  <c r="G405" i="1"/>
  <c r="F405" i="1"/>
  <c r="B396" i="1"/>
  <c r="A396" i="1"/>
  <c r="J395" i="1"/>
  <c r="I395" i="1"/>
  <c r="H395" i="1"/>
  <c r="G395" i="1"/>
  <c r="B392" i="1"/>
  <c r="A392" i="1"/>
  <c r="L391" i="1"/>
  <c r="L425" i="1" s="1"/>
  <c r="J391" i="1"/>
  <c r="I391" i="1"/>
  <c r="H391" i="1"/>
  <c r="G391" i="1"/>
  <c r="B383" i="1"/>
  <c r="A383" i="1"/>
  <c r="J382" i="1"/>
  <c r="I382" i="1"/>
  <c r="H382" i="1"/>
  <c r="G382" i="1"/>
  <c r="F382" i="1"/>
  <c r="B376" i="1"/>
  <c r="A376" i="1"/>
  <c r="J375" i="1"/>
  <c r="I375" i="1"/>
  <c r="H375" i="1"/>
  <c r="G375" i="1"/>
  <c r="F375" i="1"/>
  <c r="B369" i="1"/>
  <c r="A369" i="1"/>
  <c r="J368" i="1"/>
  <c r="I368" i="1"/>
  <c r="H368" i="1"/>
  <c r="G368" i="1"/>
  <c r="F368" i="1"/>
  <c r="B364" i="1"/>
  <c r="A364" i="1"/>
  <c r="J363" i="1"/>
  <c r="I363" i="1"/>
  <c r="H363" i="1"/>
  <c r="G363" i="1"/>
  <c r="F363" i="1"/>
  <c r="B354" i="1"/>
  <c r="A354" i="1"/>
  <c r="J353" i="1"/>
  <c r="I353" i="1"/>
  <c r="H353" i="1"/>
  <c r="B350" i="1"/>
  <c r="A350" i="1"/>
  <c r="B341" i="1"/>
  <c r="A341" i="1"/>
  <c r="J340" i="1"/>
  <c r="I340" i="1"/>
  <c r="H340" i="1"/>
  <c r="G340" i="1"/>
  <c r="F340" i="1"/>
  <c r="B334" i="1"/>
  <c r="A334" i="1"/>
  <c r="J333" i="1"/>
  <c r="I333" i="1"/>
  <c r="H333" i="1"/>
  <c r="G333" i="1"/>
  <c r="F333" i="1"/>
  <c r="B327" i="1"/>
  <c r="A327" i="1"/>
  <c r="F326" i="1"/>
  <c r="B322" i="1"/>
  <c r="A322" i="1"/>
  <c r="J321" i="1"/>
  <c r="I321" i="1"/>
  <c r="H321" i="1"/>
  <c r="G321" i="1"/>
  <c r="F321" i="1"/>
  <c r="B312" i="1"/>
  <c r="A312" i="1"/>
  <c r="B308" i="1"/>
  <c r="A308" i="1"/>
  <c r="H593" i="1" l="1"/>
  <c r="F383" i="1"/>
  <c r="I467" i="1"/>
  <c r="H509" i="1"/>
  <c r="G551" i="1"/>
  <c r="H425" i="1"/>
  <c r="G467" i="1"/>
  <c r="I551" i="1"/>
  <c r="F551" i="1"/>
  <c r="J551" i="1"/>
  <c r="F467" i="1"/>
  <c r="J467" i="1"/>
  <c r="G383" i="1"/>
  <c r="I383" i="1"/>
  <c r="J383" i="1"/>
  <c r="G341" i="1"/>
  <c r="H383" i="1"/>
  <c r="G425" i="1"/>
  <c r="I425" i="1"/>
  <c r="F425" i="1"/>
  <c r="J425" i="1"/>
  <c r="H467" i="1"/>
  <c r="G509" i="1"/>
  <c r="I509" i="1"/>
  <c r="F509" i="1"/>
  <c r="J509" i="1"/>
  <c r="H551" i="1"/>
  <c r="G593" i="1"/>
  <c r="I593" i="1"/>
  <c r="F593" i="1"/>
  <c r="J593" i="1"/>
  <c r="H341" i="1"/>
  <c r="I341" i="1"/>
  <c r="F341" i="1"/>
  <c r="J341" i="1"/>
  <c r="F594" i="1" l="1"/>
  <c r="J594" i="1"/>
  <c r="I594" i="1"/>
  <c r="G594" i="1"/>
  <c r="H594" i="1"/>
  <c r="L508" i="1"/>
  <c r="L593" i="1"/>
  <c r="L563" i="1"/>
  <c r="L466" i="1"/>
  <c r="L550" i="1"/>
  <c r="L592" i="1"/>
  <c r="L424" i="1"/>
  <c r="L489" i="1"/>
  <c r="L375" i="1"/>
  <c r="L333" i="1"/>
  <c r="L363" i="1"/>
  <c r="L321" i="1"/>
  <c r="L459" i="1"/>
  <c r="L417" i="1"/>
  <c r="L585" i="1"/>
  <c r="L447" i="1"/>
  <c r="L573" i="1"/>
  <c r="L578" i="1"/>
  <c r="L531" i="1"/>
  <c r="L536" i="1"/>
  <c r="L543" i="1"/>
  <c r="L405" i="1"/>
  <c r="L340" i="1"/>
  <c r="L382" i="1"/>
  <c r="L501" i="1"/>
</calcChain>
</file>

<file path=xl/sharedStrings.xml><?xml version="1.0" encoding="utf-8"?>
<sst xmlns="http://schemas.openxmlformats.org/spreadsheetml/2006/main" count="740" uniqueCount="122">
  <si>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</si>
  <si>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</si>
  <si>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</si>
  <si>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</si>
  <si>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</si>
  <si>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</si>
  <si>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</si>
  <si>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</si>
  <si>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</si>
  <si>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</si>
  <si>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</si>
  <si>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</si>
  <si>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</si>
  <si>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</si>
  <si>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</si>
  <si>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</si>
  <si>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</si>
  <si>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</si>
  <si>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</si>
  <si>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</si>
  <si>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</si>
  <si>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</si>
  <si>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</si>
  <si>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</si>
  <si>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</si>
  <si>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</si>
  <si>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</si>
  <si>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</si>
  <si>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</si>
  <si>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</si>
  <si>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</si>
  <si>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</si>
  <si>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</si>
  <si>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</si>
  <si>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</si>
  <si>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</si>
  <si>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</si>
  <si>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</si>
  <si>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</si>
  <si>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</si>
  <si>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</si>
  <si>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</si>
  <si>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</si>
  <si>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</si>
  <si>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каша манная молочная</t>
  </si>
  <si>
    <t>компот из смеси сухофруктов</t>
  </si>
  <si>
    <t>пшеничный</t>
  </si>
  <si>
    <t>фрикадельки  в соусе</t>
  </si>
  <si>
    <t>каша полбяная вязкая</t>
  </si>
  <si>
    <t>чай с сахаром</t>
  </si>
  <si>
    <t>ржано-пшеничный</t>
  </si>
  <si>
    <t>181/2015</t>
  </si>
  <si>
    <t>плов из птицы</t>
  </si>
  <si>
    <t>чай с лимоном</t>
  </si>
  <si>
    <t>салат из свеклы отварной</t>
  </si>
  <si>
    <t>377/2015</t>
  </si>
  <si>
    <t>биточки рыбные</t>
  </si>
  <si>
    <t>картофельное пюре</t>
  </si>
  <si>
    <t>пельмени мясные отварные</t>
  </si>
  <si>
    <t>птица тушенная в соусе</t>
  </si>
  <si>
    <t>чай с молоком</t>
  </si>
  <si>
    <t>каша вязкая (гречневая)</t>
  </si>
  <si>
    <t>каша пшеничная</t>
  </si>
  <si>
    <t>290/2015</t>
  </si>
  <si>
    <t>378/2015</t>
  </si>
  <si>
    <t>303/2015</t>
  </si>
  <si>
    <t>котлеты</t>
  </si>
  <si>
    <t>макаронные изделия отварные с маслом</t>
  </si>
  <si>
    <t>268/2015</t>
  </si>
  <si>
    <t>203/2015</t>
  </si>
  <si>
    <t>99/2015</t>
  </si>
  <si>
    <t>фрикадельки в соусе</t>
  </si>
  <si>
    <t>гор. блюдо</t>
  </si>
  <si>
    <t>каша молочная (пшенная)</t>
  </si>
  <si>
    <t>рагу из птицы</t>
  </si>
  <si>
    <t>суп картофельный с геркулесом на мясо-костном бульоне</t>
  </si>
  <si>
    <t>мясо тушеное</t>
  </si>
  <si>
    <t>295/2015</t>
  </si>
  <si>
    <t>пюре картофельное</t>
  </si>
  <si>
    <t xml:space="preserve">котлеты </t>
  </si>
  <si>
    <t>рис отварной</t>
  </si>
  <si>
    <t>304/2015</t>
  </si>
  <si>
    <t>борщ с капустой и картофелем на мясо-костном бульоне</t>
  </si>
  <si>
    <t>гор блюдо</t>
  </si>
  <si>
    <t>каша рисовая</t>
  </si>
  <si>
    <t>каша вязкая гречневая</t>
  </si>
  <si>
    <t>борщ с мясом</t>
  </si>
  <si>
    <t>ржаной</t>
  </si>
  <si>
    <t>каша молочная (манная)</t>
  </si>
  <si>
    <t>котлеты рубленные из бройлер цыплят</t>
  </si>
  <si>
    <t>щи из свежей капусты с картофелем на мясо-костном бульоне</t>
  </si>
  <si>
    <t>суп картофельный с макаронными изделиями на мясо-костном бульоне</t>
  </si>
  <si>
    <t>суп гороховый на мясо костном бульоне</t>
  </si>
  <si>
    <t>376/ 2015</t>
  </si>
  <si>
    <t>салат из белокочанной капусты</t>
  </si>
  <si>
    <t>45/2015</t>
  </si>
  <si>
    <t>салат из моркови с сахаром</t>
  </si>
  <si>
    <t>62/2015</t>
  </si>
  <si>
    <t>салат овощной с яблоками</t>
  </si>
  <si>
    <t>56/2015</t>
  </si>
  <si>
    <t>какао с молоком</t>
  </si>
  <si>
    <t>№377/2015</t>
  </si>
  <si>
    <t>256/2015</t>
  </si>
  <si>
    <t>376/2015</t>
  </si>
  <si>
    <t>349/2015</t>
  </si>
  <si>
    <t>98/2008</t>
  </si>
  <si>
    <t>289/2015</t>
  </si>
  <si>
    <t>382/2015</t>
  </si>
  <si>
    <t>52/2015</t>
  </si>
  <si>
    <t>189/2008</t>
  </si>
  <si>
    <t>392/2015</t>
  </si>
  <si>
    <t>312/2015</t>
  </si>
  <si>
    <t>67/2015</t>
  </si>
  <si>
    <t>291/2015</t>
  </si>
  <si>
    <t>182/2015</t>
  </si>
  <si>
    <t>280/2015</t>
  </si>
  <si>
    <t>302/2015</t>
  </si>
  <si>
    <t>234/2015</t>
  </si>
  <si>
    <t>189/2015</t>
  </si>
  <si>
    <t>Директор школы</t>
  </si>
  <si>
    <t>МБОУ "Почкучукская средняя школа"</t>
  </si>
  <si>
    <t>А.В. Файзрахманов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</si>
</sst>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5" fillId="0" borderId="0"/>
  </cellStyleXfs>
  <cellXfs count="90">
    <xf numFmtId="0" fontId="0" fillId="0" borderId="0" xfId="0"/>
    <xf numFmtId="0" fontId="5" fillId="0" borderId="0" xfId="0" applyFont="1" applyAlignment="1">
      <alignment horizontal="left"/>
    </xf>
    <xf numFmtId="0" fontId="5" fillId="0" borderId="0" xfId="0" applyFont="1"/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5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5" fillId="0" borderId="0" xfId="0" applyFont="1" applyAlignment="1">
      <alignment horizontal="right"/>
    </xf>
    <xf numFmtId="0" fontId="5" fillId="0" borderId="5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10" xfId="0" applyFont="1" applyBorder="1" applyAlignment="1">
      <alignment horizontal="center"/>
    </xf>
    <xf numFmtId="0" fontId="8" fillId="0" borderId="2" xfId="0" applyFont="1" applyBorder="1" applyAlignment="1" applyProtection="1">
      <alignment horizontal="right"/>
      <protection locked="0"/>
    </xf>
    <xf numFmtId="0" fontId="8" fillId="0" borderId="6" xfId="0" applyFont="1" applyBorder="1" applyAlignment="1" applyProtection="1">
      <alignment horizontal="right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14" xfId="0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0" fillId="0" borderId="16" xfId="0" applyBorder="1"/>
    <xf numFmtId="0" fontId="5" fillId="0" borderId="18" xfId="0" applyFont="1" applyBorder="1" applyAlignment="1">
      <alignment horizontal="center"/>
    </xf>
    <xf numFmtId="0" fontId="5" fillId="0" borderId="20" xfId="0" applyFont="1" applyBorder="1" applyAlignment="1">
      <alignment horizontal="center"/>
    </xf>
    <xf numFmtId="0" fontId="5" fillId="0" borderId="19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/>
    </xf>
    <xf numFmtId="0" fontId="5" fillId="0" borderId="11" xfId="0" applyFont="1" applyBorder="1"/>
    <xf numFmtId="0" fontId="5" fillId="0" borderId="12" xfId="0" applyFont="1" applyBorder="1"/>
    <xf numFmtId="0" fontId="5" fillId="4" borderId="22" xfId="0" applyFont="1" applyFill="1" applyBorder="1" applyAlignment="1">
      <alignment horizontal="center"/>
    </xf>
    <xf numFmtId="0" fontId="5" fillId="4" borderId="3" xfId="0" applyFont="1" applyFill="1" applyBorder="1" applyAlignment="1">
      <alignment horizontal="center"/>
    </xf>
    <xf numFmtId="0" fontId="5" fillId="4" borderId="3" xfId="0" applyFont="1" applyFill="1" applyBorder="1" applyAlignment="1">
      <alignment vertical="top" wrapText="1"/>
    </xf>
    <xf numFmtId="0" fontId="5" fillId="4" borderId="3" xfId="0" applyFont="1" applyFill="1" applyBorder="1" applyAlignment="1">
      <alignment horizontal="center" vertical="top" wrapText="1"/>
    </xf>
    <xf numFmtId="0" fontId="5" fillId="4" borderId="25" xfId="0" applyFont="1" applyFill="1" applyBorder="1" applyAlignment="1">
      <alignment horizontal="center" vertical="top" wrapText="1"/>
    </xf>
    <xf numFmtId="0" fontId="5" fillId="4" borderId="2" xfId="0" applyFont="1" applyFill="1" applyBorder="1" applyAlignment="1">
      <alignment horizontal="center"/>
    </xf>
    <xf numFmtId="0" fontId="5" fillId="4" borderId="21" xfId="0" applyFont="1" applyFill="1" applyBorder="1" applyAlignment="1">
      <alignment horizontal="center"/>
    </xf>
    <xf numFmtId="0" fontId="5" fillId="4" borderId="5" xfId="0" applyFont="1" applyFill="1" applyBorder="1" applyAlignment="1">
      <alignment horizontal="center"/>
    </xf>
    <xf numFmtId="0" fontId="5" fillId="4" borderId="5" xfId="0" applyFont="1" applyFill="1" applyBorder="1" applyAlignment="1">
      <alignment vertical="top" wrapText="1"/>
    </xf>
    <xf numFmtId="0" fontId="5" fillId="4" borderId="5" xfId="0" applyFont="1" applyFill="1" applyBorder="1" applyAlignment="1">
      <alignment horizontal="center" vertical="top" wrapText="1"/>
    </xf>
    <xf numFmtId="0" fontId="5" fillId="4" borderId="26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/>
    </xf>
    <xf numFmtId="0" fontId="10" fillId="0" borderId="0" xfId="0" applyFont="1" applyAlignment="1">
      <alignment horizontal="left" vertical="center"/>
    </xf>
    <xf numFmtId="0" fontId="12" fillId="0" borderId="12" xfId="0" applyFont="1" applyBorder="1" applyAlignment="1">
      <alignment horizontal="center" vertical="center" wrapText="1"/>
    </xf>
    <xf numFmtId="0" fontId="12" fillId="0" borderId="13" xfId="0" applyFont="1" applyBorder="1" applyAlignment="1">
      <alignment horizontal="center" vertical="center" wrapText="1"/>
    </xf>
    <xf numFmtId="0" fontId="5" fillId="2" borderId="2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7" xfId="0" applyFont="1" applyFill="1" applyBorder="1" applyAlignment="1" applyProtection="1">
      <alignment horizontal="center" vertical="top" wrapText="1"/>
      <protection locked="0"/>
    </xf>
    <xf numFmtId="0" fontId="5" fillId="2" borderId="2" xfId="0" applyFont="1" applyFill="1" applyBorder="1" applyAlignment="1" applyProtection="1">
      <alignment vertical="top" wrapText="1"/>
      <protection locked="0"/>
    </xf>
    <xf numFmtId="0" fontId="5" fillId="2" borderId="2" xfId="0" applyFont="1" applyFill="1" applyBorder="1" applyAlignment="1" applyProtection="1">
      <alignment horizontal="center" vertical="top" wrapText="1"/>
      <protection locked="0"/>
    </xf>
    <xf numFmtId="0" fontId="5" fillId="2" borderId="19" xfId="0" applyFont="1" applyFill="1" applyBorder="1" applyAlignment="1" applyProtection="1">
      <alignment horizontal="center" vertical="top" wrapText="1"/>
      <protection locked="0"/>
    </xf>
    <xf numFmtId="0" fontId="11" fillId="0" borderId="11" xfId="0" applyFont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 wrapText="1"/>
    </xf>
    <xf numFmtId="1" fontId="5" fillId="2" borderId="4" xfId="0" applyNumberFormat="1" applyFont="1" applyFill="1" applyBorder="1" applyAlignment="1" applyProtection="1">
      <alignment horizontal="center"/>
      <protection locked="0"/>
    </xf>
    <xf numFmtId="1" fontId="5" fillId="2" borderId="2" xfId="0" applyNumberFormat="1" applyFont="1" applyFill="1" applyBorder="1" applyAlignment="1" applyProtection="1">
      <alignment horizontal="center"/>
      <protection locked="0"/>
    </xf>
    <xf numFmtId="0" fontId="13" fillId="0" borderId="0" xfId="0" applyFont="1" applyAlignment="1">
      <alignment horizontal="center" vertical="top"/>
    </xf>
    <xf numFmtId="0" fontId="0" fillId="5" borderId="1" xfId="0" applyFill="1" applyBorder="1" applyAlignment="1" applyProtection="1">
      <alignment wrapText="1"/>
      <protection locked="0"/>
    </xf>
    <xf numFmtId="0" fontId="0" fillId="5" borderId="5" xfId="0" applyFill="1" applyBorder="1" applyAlignment="1" applyProtection="1">
      <alignment wrapText="1"/>
      <protection locked="0"/>
    </xf>
    <xf numFmtId="0" fontId="0" fillId="5" borderId="4" xfId="0" applyFill="1" applyBorder="1" applyAlignment="1" applyProtection="1">
      <alignment wrapText="1"/>
      <protection locked="0"/>
    </xf>
    <xf numFmtId="49" fontId="0" fillId="5" borderId="4" xfId="0" applyNumberFormat="1" applyFont="1" applyFill="1" applyBorder="1" applyProtection="1">
      <protection locked="0"/>
    </xf>
    <xf numFmtId="0" fontId="0" fillId="5" borderId="4" xfId="0" applyNumberFormat="1" applyFont="1" applyFill="1" applyBorder="1" applyAlignment="1" applyProtection="1">
      <alignment horizontal="center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  <xf numFmtId="17" fontId="5" fillId="2" borderId="19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/>
    <xf numFmtId="0" fontId="14" fillId="0" borderId="2" xfId="0" applyFont="1" applyBorder="1" applyAlignment="1">
      <alignment horizontal="center" vertical="top" wrapText="1"/>
    </xf>
    <xf numFmtId="0" fontId="14" fillId="4" borderId="3" xfId="0" applyFont="1" applyFill="1" applyBorder="1" applyAlignment="1">
      <alignment horizontal="center" vertical="top" wrapText="1"/>
    </xf>
    <xf numFmtId="2" fontId="5" fillId="2" borderId="2" xfId="0" applyNumberFormat="1" applyFont="1" applyFill="1" applyBorder="1" applyAlignment="1" applyProtection="1">
      <alignment horizontal="center" vertical="top" wrapText="1"/>
      <protection locked="0"/>
    </xf>
    <xf numFmtId="164" fontId="5" fillId="2" borderId="2" xfId="0" applyNumberFormat="1" applyFont="1" applyFill="1" applyBorder="1" applyAlignment="1" applyProtection="1">
      <alignment horizontal="center" vertical="top" wrapText="1"/>
      <protection locked="0"/>
    </xf>
    <xf numFmtId="0" fontId="2" fillId="5" borderId="1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Protection="1">
      <protection locked="0"/>
    </xf>
    <xf numFmtId="0" fontId="2" fillId="0" borderId="2" xfId="0" applyFont="1" applyBorder="1"/>
    <xf numFmtId="0" fontId="2" fillId="5" borderId="4" xfId="0" applyFont="1" applyFill="1" applyBorder="1" applyAlignment="1" applyProtection="1">
      <alignment wrapText="1"/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2" fillId="5" borderId="5" xfId="0" applyFont="1" applyFill="1" applyBorder="1" applyAlignment="1" applyProtection="1">
      <alignment wrapText="1"/>
      <protection locked="0"/>
    </xf>
    <xf numFmtId="0" fontId="1" fillId="0" borderId="1" xfId="0" applyFont="1" applyBorder="1"/>
    <xf numFmtId="0" fontId="5" fillId="6" borderId="0" xfId="0" applyFont="1" applyFill="1"/>
    <xf numFmtId="2" fontId="5" fillId="2" borderId="27" xfId="0" applyNumberFormat="1" applyFont="1" applyFill="1" applyBorder="1" applyAlignment="1" applyProtection="1">
      <alignment horizontal="left" wrapText="1"/>
      <protection locked="0"/>
    </xf>
    <xf numFmtId="2" fontId="0" fillId="0" borderId="28" xfId="0" applyNumberFormat="1" applyBorder="1" applyAlignment="1">
      <alignment horizontal="left" wrapText="1"/>
    </xf>
    <xf numFmtId="2" fontId="0" fillId="0" borderId="29" xfId="0" applyNumberFormat="1" applyBorder="1" applyAlignment="1">
      <alignment horizontal="left" wrapText="1"/>
    </xf>
    <xf numFmtId="0" fontId="5" fillId="2" borderId="2" xfId="0" applyFont="1" applyFill="1" applyBorder="1" applyAlignment="1" applyProtection="1">
      <alignment horizontal="left" wrapText="1"/>
      <protection locked="0"/>
    </xf>
    <xf numFmtId="0" fontId="9" fillId="4" borderId="7" xfId="0" applyFont="1" applyFill="1" applyBorder="1" applyAlignment="1">
      <alignment horizontal="center" vertical="center" wrapText="1"/>
    </xf>
    <xf numFmtId="0" fontId="4" fillId="4" borderId="8" xfId="0" applyFont="1" applyFill="1" applyBorder="1" applyAlignment="1">
      <alignment horizontal="center" vertical="center" wrapText="1"/>
    </xf>
    <xf numFmtId="0" fontId="9" fillId="0" borderId="12" xfId="0" applyFont="1" applyBorder="1" applyAlignment="1">
      <alignment horizontal="center" vertical="center" wrapText="1"/>
    </xf>
    <xf numFmtId="0" fontId="9" fillId="4" borderId="23" xfId="0" applyFont="1" applyFill="1" applyBorder="1" applyAlignment="1">
      <alignment horizontal="center" vertical="center" wrapText="1"/>
    </xf>
    <xf numFmtId="0" fontId="4" fillId="4" borderId="24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94"/>
  <sheetViews>
    <sheetView tabSelected="1" zoomScale="85" zoomScaleNormal="85" workbookViewId="0">
      <pane xSplit="4" ySplit="5" topLeftCell="E566" activePane="bottomRight" state="frozen"/>
      <selection pane="topRight" activeCell="E1" sqref="E1"/>
      <selection pane="bottomLeft" activeCell="A6" sqref="A6"/>
      <selection pane="bottomRight" activeCell="E10" sqref="E10"/>
    </sheetView>
  </sheetViews>
  <sheetFormatPr defaultColWidth="9.109375" defaultRowHeight="13.2" x14ac:dyDescent="0.25"/>
  <cols>
    <col min="1" max="1" width="4.77734375" style="2" customWidth="1"/>
    <col min="2" max="2" width="5.21875" style="2" customWidth="1"/>
    <col min="3" max="3" width="9.109375" style="1"/>
    <col min="4" max="4" width="11.6640625" style="1" customWidth="1"/>
    <col min="5" max="5" width="52.6640625" style="2" customWidth="1"/>
    <col min="6" max="6" width="9.21875" style="2" customWidth="1"/>
    <col min="7" max="7" width="10" style="2" customWidth="1"/>
    <col min="8" max="8" width="7.6640625" style="2" customWidth="1"/>
    <col min="9" max="9" width="6.88671875" style="2" customWidth="1"/>
    <col min="10" max="10" width="8.109375" style="2" customWidth="1"/>
    <col min="11" max="11" width="11" style="2" customWidth="1"/>
    <col min="12" max="12" width="8.109375" style="2" customWidth="1"/>
    <col min="13" max="13" width="9.109375" style="2"/>
    <col min="14" max="15" width="9.109375" style="80"/>
    <col min="16" max="16384" width="9.109375" style="2"/>
  </cols>
  <sheetData>
    <row r="1" spans="1:12" ht="14.4" customHeight="1" x14ac:dyDescent="0.3">
      <c r="A1" s="1" t="s">
        <v>7</v>
      </c>
      <c r="C1" s="81" t="s">
        <v>120</v>
      </c>
      <c r="D1" s="82"/>
      <c r="E1" s="83"/>
      <c r="F1" s="13" t="s">
        <v>16</v>
      </c>
      <c r="G1" s="2" t="s">
        <v>17</v>
      </c>
      <c r="H1" s="84" t="s">
        <v>119</v>
      </c>
      <c r="I1" s="84"/>
      <c r="J1" s="84"/>
      <c r="K1" s="84"/>
    </row>
    <row r="2" spans="1:12" ht="17.399999999999999" x14ac:dyDescent="0.25">
      <c r="A2" s="43" t="s">
        <v>6</v>
      </c>
      <c r="C2" s="2"/>
      <c r="G2" s="2" t="s">
        <v>18</v>
      </c>
      <c r="H2" s="84" t="s">
        <v>121</v>
      </c>
      <c r="I2" s="84"/>
      <c r="J2" s="84"/>
      <c r="K2" s="84"/>
    </row>
    <row r="3" spans="1:12" ht="17.25" customHeight="1" x14ac:dyDescent="0.25">
      <c r="A3" s="4" t="s">
        <v>8</v>
      </c>
      <c r="C3" s="2"/>
      <c r="D3" s="3"/>
      <c r="E3" s="46" t="s">
        <v>9</v>
      </c>
      <c r="G3" s="2" t="s">
        <v>19</v>
      </c>
      <c r="H3" s="55">
        <v>12</v>
      </c>
      <c r="I3" s="55">
        <v>1</v>
      </c>
      <c r="J3" s="56">
        <v>2026</v>
      </c>
      <c r="K3" s="1"/>
    </row>
    <row r="4" spans="1:12" x14ac:dyDescent="0.25">
      <c r="C4" s="2"/>
      <c r="D4" s="4"/>
      <c r="H4" s="57" t="s">
        <v>42</v>
      </c>
      <c r="I4" s="57" t="s">
        <v>43</v>
      </c>
      <c r="J4" s="57"/>
    </row>
    <row r="5" spans="1:12" ht="31.2" thickBot="1" x14ac:dyDescent="0.3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40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41</v>
      </c>
    </row>
    <row r="6" spans="1:12" ht="14.4" x14ac:dyDescent="0.3">
      <c r="A6" s="22">
        <v>1</v>
      </c>
      <c r="B6" s="23">
        <v>1</v>
      </c>
      <c r="C6" s="24" t="s">
        <v>20</v>
      </c>
      <c r="D6" s="79" t="s">
        <v>29</v>
      </c>
      <c r="E6" s="47" t="s">
        <v>76</v>
      </c>
      <c r="F6" s="48">
        <v>100</v>
      </c>
      <c r="G6" s="48">
        <v>10.5</v>
      </c>
      <c r="H6" s="48">
        <v>11.03</v>
      </c>
      <c r="I6" s="48">
        <v>3.1840000000000002</v>
      </c>
      <c r="J6" s="48">
        <v>196</v>
      </c>
      <c r="K6" s="49" t="s">
        <v>102</v>
      </c>
      <c r="L6" s="48">
        <v>52.75</v>
      </c>
    </row>
    <row r="7" spans="1:12" ht="14.4" x14ac:dyDescent="0.3">
      <c r="A7" s="25"/>
      <c r="B7" s="16"/>
      <c r="C7" s="11"/>
      <c r="D7" s="6" t="s">
        <v>22</v>
      </c>
      <c r="E7" s="50" t="s">
        <v>49</v>
      </c>
      <c r="F7" s="51">
        <v>210</v>
      </c>
      <c r="G7" s="51">
        <v>0.2</v>
      </c>
      <c r="H7" s="51">
        <v>0</v>
      </c>
      <c r="I7" s="51">
        <v>10.1</v>
      </c>
      <c r="J7" s="72">
        <v>41.1</v>
      </c>
      <c r="K7" s="52" t="s">
        <v>103</v>
      </c>
      <c r="L7" s="71">
        <v>1.36</v>
      </c>
    </row>
    <row r="8" spans="1:12" ht="14.4" x14ac:dyDescent="0.3">
      <c r="A8" s="25"/>
      <c r="B8" s="16"/>
      <c r="C8" s="11"/>
      <c r="D8" s="7" t="s">
        <v>32</v>
      </c>
      <c r="E8" s="50" t="s">
        <v>46</v>
      </c>
      <c r="F8" s="51">
        <v>20</v>
      </c>
      <c r="G8" s="51">
        <v>1.52</v>
      </c>
      <c r="H8" s="51">
        <v>0.16</v>
      </c>
      <c r="I8" s="51">
        <v>9.8000000000000007</v>
      </c>
      <c r="J8" s="51">
        <v>47.32</v>
      </c>
      <c r="K8" s="52"/>
      <c r="L8" s="51">
        <v>1.4</v>
      </c>
    </row>
    <row r="9" spans="1:12" ht="14.4" x14ac:dyDescent="0.3">
      <c r="A9" s="25"/>
      <c r="B9" s="16"/>
      <c r="C9" s="11"/>
      <c r="D9" s="7" t="s">
        <v>33</v>
      </c>
      <c r="E9" s="50" t="s">
        <v>50</v>
      </c>
      <c r="F9" s="51">
        <v>20</v>
      </c>
      <c r="G9" s="51">
        <v>1</v>
      </c>
      <c r="H9" s="51">
        <v>0.2</v>
      </c>
      <c r="I9" s="51">
        <v>9</v>
      </c>
      <c r="J9" s="51">
        <v>44</v>
      </c>
      <c r="K9" s="52"/>
      <c r="L9" s="51">
        <v>1.4</v>
      </c>
    </row>
    <row r="10" spans="1:12" ht="14.4" x14ac:dyDescent="0.3">
      <c r="A10" s="25"/>
      <c r="B10" s="16"/>
      <c r="C10" s="11"/>
      <c r="D10" s="7" t="s">
        <v>24</v>
      </c>
      <c r="E10" s="50"/>
      <c r="F10" s="51"/>
      <c r="G10" s="51"/>
      <c r="H10" s="51"/>
      <c r="I10" s="51"/>
      <c r="J10" s="51"/>
      <c r="K10" s="52"/>
      <c r="L10" s="51"/>
    </row>
    <row r="11" spans="1:12" ht="14.4" x14ac:dyDescent="0.3">
      <c r="A11" s="25"/>
      <c r="B11" s="16"/>
      <c r="C11" s="11"/>
      <c r="D11" s="6" t="s">
        <v>30</v>
      </c>
      <c r="E11" s="50" t="s">
        <v>67</v>
      </c>
      <c r="F11" s="51">
        <v>155</v>
      </c>
      <c r="G11" s="51">
        <v>5.0999999999999996</v>
      </c>
      <c r="H11" s="51">
        <v>4.468</v>
      </c>
      <c r="I11" s="51">
        <v>28.5</v>
      </c>
      <c r="J11" s="51">
        <v>187</v>
      </c>
      <c r="K11" s="52" t="s">
        <v>69</v>
      </c>
      <c r="L11" s="51">
        <v>8.23</v>
      </c>
    </row>
    <row r="12" spans="1:12" ht="14.4" x14ac:dyDescent="0.3">
      <c r="A12" s="25"/>
      <c r="B12" s="16"/>
      <c r="C12" s="11"/>
      <c r="D12" s="6" t="s">
        <v>27</v>
      </c>
      <c r="E12" s="50" t="s">
        <v>94</v>
      </c>
      <c r="F12" s="51">
        <v>60</v>
      </c>
      <c r="G12" s="51">
        <v>0.78</v>
      </c>
      <c r="H12" s="51">
        <v>1.94</v>
      </c>
      <c r="I12" s="51">
        <v>3.87</v>
      </c>
      <c r="J12" s="51">
        <v>36</v>
      </c>
      <c r="K12" s="52" t="s">
        <v>95</v>
      </c>
      <c r="L12" s="51">
        <v>2.62</v>
      </c>
    </row>
    <row r="13" spans="1:12" ht="14.4" x14ac:dyDescent="0.3">
      <c r="A13" s="26"/>
      <c r="B13" s="18"/>
      <c r="C13" s="8"/>
      <c r="D13" s="19" t="s">
        <v>39</v>
      </c>
      <c r="E13" s="9"/>
      <c r="F13" s="21">
        <v>565</v>
      </c>
      <c r="G13" s="21">
        <f>SUM(G6:G12)</f>
        <v>19.100000000000001</v>
      </c>
      <c r="H13" s="21">
        <f>SUM(H6:H12)</f>
        <v>17.797999999999998</v>
      </c>
      <c r="I13" s="21">
        <f>SUM(I6:I12)</f>
        <v>64.454000000000008</v>
      </c>
      <c r="J13" s="21">
        <f>SUM(J6:J12)</f>
        <v>551.42000000000007</v>
      </c>
      <c r="K13" s="27"/>
      <c r="L13" s="21">
        <f>SUM(L6:L12)</f>
        <v>67.760000000000005</v>
      </c>
    </row>
    <row r="14" spans="1:12" ht="14.4" x14ac:dyDescent="0.3">
      <c r="A14" s="28">
        <v>1</v>
      </c>
      <c r="B14" s="14">
        <v>1</v>
      </c>
      <c r="C14" s="10" t="s">
        <v>25</v>
      </c>
      <c r="D14" s="12" t="s">
        <v>72</v>
      </c>
      <c r="E14" s="50" t="s">
        <v>84</v>
      </c>
      <c r="F14" s="51">
        <v>155</v>
      </c>
      <c r="G14" s="51">
        <v>3.9</v>
      </c>
      <c r="H14" s="51">
        <v>5.8</v>
      </c>
      <c r="I14" s="51">
        <v>31.4</v>
      </c>
      <c r="J14" s="51">
        <v>193.9</v>
      </c>
      <c r="K14" s="52">
        <v>182</v>
      </c>
      <c r="L14" s="51">
        <v>14.66</v>
      </c>
    </row>
    <row r="15" spans="1:12" ht="14.4" x14ac:dyDescent="0.3">
      <c r="A15" s="25"/>
      <c r="B15" s="16"/>
      <c r="C15" s="11"/>
      <c r="D15" s="6" t="s">
        <v>22</v>
      </c>
      <c r="E15" s="50" t="s">
        <v>45</v>
      </c>
      <c r="F15" s="51">
        <v>200</v>
      </c>
      <c r="G15" s="51">
        <v>0</v>
      </c>
      <c r="H15" s="51">
        <v>0</v>
      </c>
      <c r="I15" s="51">
        <v>14.6</v>
      </c>
      <c r="J15" s="51">
        <v>58.1</v>
      </c>
      <c r="K15" s="52" t="s">
        <v>104</v>
      </c>
      <c r="L15" s="51">
        <v>3.69</v>
      </c>
    </row>
    <row r="16" spans="1:12" ht="14.4" x14ac:dyDescent="0.3">
      <c r="A16" s="25"/>
      <c r="B16" s="16"/>
      <c r="C16" s="11"/>
      <c r="D16" s="6" t="s">
        <v>32</v>
      </c>
      <c r="E16" s="50" t="s">
        <v>46</v>
      </c>
      <c r="F16" s="51">
        <v>30</v>
      </c>
      <c r="G16" s="51">
        <v>2.2799999999999998</v>
      </c>
      <c r="H16" s="51">
        <v>0.24</v>
      </c>
      <c r="I16" s="51">
        <v>14.7</v>
      </c>
      <c r="J16" s="51">
        <v>71</v>
      </c>
      <c r="K16" s="52"/>
      <c r="L16" s="51">
        <v>2.1</v>
      </c>
    </row>
    <row r="17" spans="1:12" ht="14.4" x14ac:dyDescent="0.3">
      <c r="A17" s="26"/>
      <c r="B17" s="18"/>
      <c r="C17" s="8"/>
      <c r="D17" s="19" t="s">
        <v>39</v>
      </c>
      <c r="E17" s="9"/>
      <c r="F17" s="21">
        <v>385</v>
      </c>
      <c r="G17" s="21">
        <f>SUM(G14:G16)</f>
        <v>6.18</v>
      </c>
      <c r="H17" s="21">
        <f>SUM(H14:H16)</f>
        <v>6.04</v>
      </c>
      <c r="I17" s="21">
        <f>SUM(I14:I16)</f>
        <v>60.7</v>
      </c>
      <c r="J17" s="21">
        <f>SUM(J14:J16)</f>
        <v>323</v>
      </c>
      <c r="K17" s="27"/>
      <c r="L17" s="21">
        <f>SUM(L14:L16)</f>
        <v>20.450000000000003</v>
      </c>
    </row>
    <row r="18" spans="1:12" ht="14.4" x14ac:dyDescent="0.3">
      <c r="A18" s="28">
        <v>1</v>
      </c>
      <c r="B18" s="14">
        <v>1</v>
      </c>
      <c r="C18" s="10" t="s">
        <v>26</v>
      </c>
      <c r="D18" s="7" t="s">
        <v>27</v>
      </c>
      <c r="E18" s="50"/>
      <c r="F18" s="51"/>
      <c r="G18" s="51"/>
      <c r="H18" s="51"/>
      <c r="I18" s="51"/>
      <c r="J18" s="51"/>
      <c r="K18" s="52"/>
      <c r="L18" s="51"/>
    </row>
    <row r="19" spans="1:12" ht="14.4" x14ac:dyDescent="0.3">
      <c r="A19" s="25"/>
      <c r="B19" s="16"/>
      <c r="C19" s="11"/>
      <c r="D19" s="7" t="s">
        <v>28</v>
      </c>
      <c r="E19" s="50"/>
      <c r="F19" s="51"/>
      <c r="G19" s="51"/>
      <c r="H19" s="51"/>
      <c r="I19" s="51"/>
      <c r="J19" s="51"/>
      <c r="K19" s="52"/>
      <c r="L19" s="51"/>
    </row>
    <row r="20" spans="1:12" ht="14.4" x14ac:dyDescent="0.3">
      <c r="A20" s="25"/>
      <c r="B20" s="16"/>
      <c r="C20" s="11"/>
      <c r="D20" s="7" t="s">
        <v>29</v>
      </c>
      <c r="E20" s="50"/>
      <c r="F20" s="51"/>
      <c r="G20" s="51"/>
      <c r="H20" s="51"/>
      <c r="I20" s="51"/>
      <c r="J20" s="51"/>
      <c r="K20" s="52"/>
      <c r="L20" s="51"/>
    </row>
    <row r="21" spans="1:12" ht="14.4" x14ac:dyDescent="0.3">
      <c r="A21" s="25"/>
      <c r="B21" s="16"/>
      <c r="C21" s="11"/>
      <c r="D21" s="7" t="s">
        <v>30</v>
      </c>
      <c r="E21" s="50"/>
      <c r="F21" s="51"/>
      <c r="G21" s="51"/>
      <c r="H21" s="51"/>
      <c r="I21" s="51"/>
      <c r="J21" s="51"/>
      <c r="K21" s="52"/>
      <c r="L21" s="51"/>
    </row>
    <row r="22" spans="1:12" ht="14.4" x14ac:dyDescent="0.3">
      <c r="A22" s="25"/>
      <c r="B22" s="16"/>
      <c r="C22" s="11"/>
      <c r="D22" s="7" t="s">
        <v>31</v>
      </c>
      <c r="E22" s="50"/>
      <c r="F22" s="51"/>
      <c r="G22" s="51"/>
      <c r="H22" s="51"/>
      <c r="I22" s="51"/>
      <c r="J22" s="51"/>
      <c r="K22" s="52"/>
      <c r="L22" s="51"/>
    </row>
    <row r="23" spans="1:12" ht="14.4" x14ac:dyDescent="0.3">
      <c r="A23" s="25"/>
      <c r="B23" s="16"/>
      <c r="C23" s="11"/>
      <c r="D23" s="7" t="s">
        <v>32</v>
      </c>
      <c r="E23" s="50"/>
      <c r="F23" s="51"/>
      <c r="G23" s="51"/>
      <c r="H23" s="51"/>
      <c r="I23" s="51"/>
      <c r="J23" s="51"/>
      <c r="K23" s="52"/>
      <c r="L23" s="51"/>
    </row>
    <row r="24" spans="1:12" ht="14.4" x14ac:dyDescent="0.3">
      <c r="A24" s="25"/>
      <c r="B24" s="16"/>
      <c r="C24" s="11"/>
      <c r="D24" s="7" t="s">
        <v>33</v>
      </c>
      <c r="E24" s="50"/>
      <c r="F24" s="51"/>
      <c r="G24" s="51"/>
      <c r="H24" s="51"/>
      <c r="I24" s="51"/>
      <c r="J24" s="51"/>
      <c r="K24" s="52"/>
      <c r="L24" s="51"/>
    </row>
    <row r="25" spans="1:12" ht="14.4" x14ac:dyDescent="0.3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4.4" x14ac:dyDescent="0.3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4.4" x14ac:dyDescent="0.3">
      <c r="A27" s="26"/>
      <c r="B27" s="18"/>
      <c r="C27" s="8"/>
      <c r="D27" s="19" t="s">
        <v>39</v>
      </c>
      <c r="E27" s="9"/>
      <c r="F27" s="21">
        <v>0</v>
      </c>
      <c r="G27" s="21">
        <v>0</v>
      </c>
      <c r="H27" s="21">
        <v>0</v>
      </c>
      <c r="I27" s="21">
        <v>0</v>
      </c>
      <c r="J27" s="21">
        <v>0</v>
      </c>
      <c r="K27" s="27"/>
      <c r="L27" s="21">
        <v>0</v>
      </c>
    </row>
    <row r="28" spans="1:12" ht="14.4" x14ac:dyDescent="0.3">
      <c r="A28" s="28">
        <v>1</v>
      </c>
      <c r="B28" s="14">
        <v>1</v>
      </c>
      <c r="C28" s="10" t="s">
        <v>34</v>
      </c>
      <c r="D28" s="12" t="s">
        <v>35</v>
      </c>
      <c r="E28" s="50"/>
      <c r="F28" s="51"/>
      <c r="G28" s="51"/>
      <c r="H28" s="51"/>
      <c r="I28" s="51"/>
      <c r="J28" s="51"/>
      <c r="K28" s="52"/>
      <c r="L28" s="51"/>
    </row>
    <row r="29" spans="1:12" ht="14.4" x14ac:dyDescent="0.3">
      <c r="A29" s="25"/>
      <c r="B29" s="16"/>
      <c r="C29" s="11"/>
      <c r="D29" s="12" t="s">
        <v>31</v>
      </c>
      <c r="E29" s="50"/>
      <c r="F29" s="51"/>
      <c r="G29" s="51"/>
      <c r="H29" s="51"/>
      <c r="I29" s="51"/>
      <c r="J29" s="51"/>
      <c r="K29" s="52"/>
      <c r="L29" s="51"/>
    </row>
    <row r="30" spans="1:12" ht="14.4" x14ac:dyDescent="0.3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4.4" x14ac:dyDescent="0.3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4.4" x14ac:dyDescent="0.3">
      <c r="A32" s="26"/>
      <c r="B32" s="18"/>
      <c r="C32" s="8"/>
      <c r="D32" s="19" t="s">
        <v>39</v>
      </c>
      <c r="E32" s="9"/>
      <c r="F32" s="21"/>
      <c r="G32" s="21">
        <f>SUM(G28:G31)</f>
        <v>0</v>
      </c>
      <c r="H32" s="21">
        <f t="shared" ref="H32:L32" si="0">SUM(H28:H31)</f>
        <v>0</v>
      </c>
      <c r="I32" s="21">
        <f t="shared" si="0"/>
        <v>0</v>
      </c>
      <c r="J32" s="21">
        <f t="shared" si="0"/>
        <v>0</v>
      </c>
      <c r="K32" s="27"/>
      <c r="L32" s="21">
        <f t="shared" si="0"/>
        <v>0</v>
      </c>
    </row>
    <row r="33" spans="1:12" ht="14.4" x14ac:dyDescent="0.3">
      <c r="A33" s="28">
        <v>1</v>
      </c>
      <c r="B33" s="14">
        <v>1</v>
      </c>
      <c r="C33" s="10" t="s">
        <v>36</v>
      </c>
      <c r="D33" s="7" t="s">
        <v>21</v>
      </c>
      <c r="E33" s="50"/>
      <c r="F33" s="51"/>
      <c r="G33" s="51"/>
      <c r="H33" s="51"/>
      <c r="I33" s="51"/>
      <c r="J33" s="51"/>
      <c r="K33" s="52"/>
      <c r="L33" s="51"/>
    </row>
    <row r="34" spans="1:12" ht="14.4" x14ac:dyDescent="0.3">
      <c r="A34" s="25"/>
      <c r="B34" s="16"/>
      <c r="C34" s="11"/>
      <c r="D34" s="7" t="s">
        <v>30</v>
      </c>
      <c r="E34" s="50"/>
      <c r="F34" s="51"/>
      <c r="G34" s="51"/>
      <c r="H34" s="51"/>
      <c r="I34" s="51"/>
      <c r="J34" s="51"/>
      <c r="K34" s="52"/>
      <c r="L34" s="51"/>
    </row>
    <row r="35" spans="1:12" ht="14.4" x14ac:dyDescent="0.3">
      <c r="A35" s="25"/>
      <c r="B35" s="16"/>
      <c r="C35" s="11"/>
      <c r="D35" s="7" t="s">
        <v>31</v>
      </c>
      <c r="E35" s="50"/>
      <c r="F35" s="51"/>
      <c r="G35" s="51"/>
      <c r="H35" s="51"/>
      <c r="I35" s="51"/>
      <c r="J35" s="51"/>
      <c r="K35" s="52"/>
      <c r="L35" s="51"/>
    </row>
    <row r="36" spans="1:12" ht="14.4" x14ac:dyDescent="0.3">
      <c r="A36" s="25"/>
      <c r="B36" s="16"/>
      <c r="C36" s="11"/>
      <c r="D36" s="7" t="s">
        <v>23</v>
      </c>
      <c r="E36" s="50"/>
      <c r="F36" s="51"/>
      <c r="G36" s="51"/>
      <c r="H36" s="51"/>
      <c r="I36" s="51"/>
      <c r="J36" s="51"/>
      <c r="K36" s="52"/>
      <c r="L36" s="51"/>
    </row>
    <row r="37" spans="1:12" ht="14.4" x14ac:dyDescent="0.3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4.4" x14ac:dyDescent="0.3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4.4" x14ac:dyDescent="0.3">
      <c r="A39" s="26"/>
      <c r="B39" s="18"/>
      <c r="C39" s="8"/>
      <c r="D39" s="19" t="s">
        <v>39</v>
      </c>
      <c r="E39" s="9"/>
      <c r="F39" s="21">
        <v>0</v>
      </c>
      <c r="G39" s="21">
        <v>0</v>
      </c>
      <c r="H39" s="21">
        <v>0</v>
      </c>
      <c r="I39" s="21">
        <v>0</v>
      </c>
      <c r="J39" s="21">
        <v>0</v>
      </c>
      <c r="K39" s="27"/>
      <c r="L39" s="21">
        <v>0</v>
      </c>
    </row>
    <row r="40" spans="1:12" ht="14.4" x14ac:dyDescent="0.3">
      <c r="A40" s="28">
        <v>1</v>
      </c>
      <c r="B40" s="14">
        <v>1</v>
      </c>
      <c r="C40" s="10" t="s">
        <v>37</v>
      </c>
      <c r="D40" s="12" t="s">
        <v>38</v>
      </c>
      <c r="E40" s="50"/>
      <c r="F40" s="51"/>
      <c r="G40" s="51"/>
      <c r="H40" s="51"/>
      <c r="I40" s="51"/>
      <c r="J40" s="51"/>
      <c r="K40" s="52"/>
      <c r="L40" s="51"/>
    </row>
    <row r="41" spans="1:12" ht="14.4" x14ac:dyDescent="0.3">
      <c r="A41" s="25"/>
      <c r="B41" s="16"/>
      <c r="C41" s="11"/>
      <c r="D41" s="12" t="s">
        <v>35</v>
      </c>
      <c r="E41" s="50"/>
      <c r="F41" s="51"/>
      <c r="G41" s="51"/>
      <c r="H41" s="51"/>
      <c r="I41" s="51"/>
      <c r="J41" s="51"/>
      <c r="K41" s="52"/>
      <c r="L41" s="51"/>
    </row>
    <row r="42" spans="1:12" ht="14.4" x14ac:dyDescent="0.3">
      <c r="A42" s="25"/>
      <c r="B42" s="16"/>
      <c r="C42" s="11"/>
      <c r="D42" s="12" t="s">
        <v>31</v>
      </c>
      <c r="E42" s="50"/>
      <c r="F42" s="51"/>
      <c r="G42" s="51"/>
      <c r="H42" s="51"/>
      <c r="I42" s="51"/>
      <c r="J42" s="51"/>
      <c r="K42" s="52"/>
      <c r="L42" s="51"/>
    </row>
    <row r="43" spans="1:12" ht="14.4" x14ac:dyDescent="0.3">
      <c r="A43" s="25"/>
      <c r="B43" s="16"/>
      <c r="C43" s="11"/>
      <c r="D43" s="12" t="s">
        <v>24</v>
      </c>
      <c r="E43" s="50"/>
      <c r="F43" s="51"/>
      <c r="G43" s="51"/>
      <c r="H43" s="51"/>
      <c r="I43" s="51"/>
      <c r="J43" s="51"/>
      <c r="K43" s="52"/>
      <c r="L43" s="51"/>
    </row>
    <row r="44" spans="1:12" ht="14.4" x14ac:dyDescent="0.3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4.4" x14ac:dyDescent="0.3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4.4" x14ac:dyDescent="0.3">
      <c r="A46" s="26"/>
      <c r="B46" s="18"/>
      <c r="C46" s="8"/>
      <c r="D46" s="20" t="s">
        <v>39</v>
      </c>
      <c r="E46" s="9"/>
      <c r="F46" s="21">
        <v>0</v>
      </c>
      <c r="G46" s="21">
        <v>0</v>
      </c>
      <c r="H46" s="21">
        <v>0</v>
      </c>
      <c r="I46" s="21">
        <v>0</v>
      </c>
      <c r="J46" s="21">
        <v>0</v>
      </c>
      <c r="K46" s="27"/>
      <c r="L46" s="21">
        <v>0</v>
      </c>
    </row>
    <row r="47" spans="1:12" ht="23.25" customHeight="1" thickBot="1" x14ac:dyDescent="0.3">
      <c r="A47" s="31">
        <v>1</v>
      </c>
      <c r="B47" s="32">
        <v>1</v>
      </c>
      <c r="C47" s="65" t="s">
        <v>4</v>
      </c>
      <c r="D47" s="66"/>
      <c r="E47" s="33"/>
      <c r="F47" s="34">
        <f>F13+F17+F32</f>
        <v>950</v>
      </c>
      <c r="G47" s="34">
        <f>G13+G17+G32</f>
        <v>25.28</v>
      </c>
      <c r="H47" s="34">
        <f t="shared" ref="H47:J47" si="1">H13+H17+H32</f>
        <v>23.837999999999997</v>
      </c>
      <c r="I47" s="34">
        <f t="shared" si="1"/>
        <v>125.15400000000001</v>
      </c>
      <c r="J47" s="34">
        <f t="shared" si="1"/>
        <v>874.42000000000007</v>
      </c>
      <c r="K47" s="35"/>
      <c r="L47" s="34">
        <f>L13+L17+L32</f>
        <v>88.210000000000008</v>
      </c>
    </row>
    <row r="48" spans="1:12" ht="14.4" x14ac:dyDescent="0.3">
      <c r="A48" s="15">
        <v>1</v>
      </c>
      <c r="B48" s="16">
        <v>2</v>
      </c>
      <c r="C48" s="24" t="s">
        <v>20</v>
      </c>
      <c r="D48" s="79" t="s">
        <v>29</v>
      </c>
      <c r="E48" s="47" t="s">
        <v>71</v>
      </c>
      <c r="F48" s="48">
        <v>105</v>
      </c>
      <c r="G48" s="48">
        <v>8.33</v>
      </c>
      <c r="H48" s="48">
        <v>7.7430000000000003</v>
      </c>
      <c r="I48" s="48">
        <v>3.194</v>
      </c>
      <c r="J48" s="48">
        <v>175</v>
      </c>
      <c r="K48" s="49">
        <v>280</v>
      </c>
      <c r="L48" s="48">
        <v>31.01</v>
      </c>
    </row>
    <row r="49" spans="1:12" ht="14.4" x14ac:dyDescent="0.3">
      <c r="A49" s="15"/>
      <c r="B49" s="16"/>
      <c r="C49" s="11"/>
      <c r="D49" s="6" t="s">
        <v>22</v>
      </c>
      <c r="E49" s="50" t="s">
        <v>49</v>
      </c>
      <c r="F49" s="51">
        <v>210</v>
      </c>
      <c r="G49" s="51">
        <v>0.2</v>
      </c>
      <c r="H49" s="51">
        <v>0</v>
      </c>
      <c r="I49" s="51">
        <v>10.1</v>
      </c>
      <c r="J49" s="51">
        <v>41.1</v>
      </c>
      <c r="K49" s="52">
        <v>376</v>
      </c>
      <c r="L49" s="71">
        <v>1.36</v>
      </c>
    </row>
    <row r="50" spans="1:12" ht="14.4" x14ac:dyDescent="0.3">
      <c r="A50" s="15"/>
      <c r="B50" s="16"/>
      <c r="C50" s="11"/>
      <c r="D50" s="7" t="s">
        <v>32</v>
      </c>
      <c r="E50" s="50" t="s">
        <v>46</v>
      </c>
      <c r="F50" s="51">
        <v>20</v>
      </c>
      <c r="G50" s="51">
        <v>1.52</v>
      </c>
      <c r="H50" s="51">
        <v>0.16</v>
      </c>
      <c r="I50" s="51">
        <v>9.8000000000000007</v>
      </c>
      <c r="J50" s="51">
        <v>47.32</v>
      </c>
      <c r="K50" s="52"/>
      <c r="L50" s="51">
        <v>1.4</v>
      </c>
    </row>
    <row r="51" spans="1:12" ht="15" thickBot="1" x14ac:dyDescent="0.35">
      <c r="A51" s="15"/>
      <c r="B51" s="16"/>
      <c r="C51" s="11"/>
      <c r="D51" s="7" t="s">
        <v>33</v>
      </c>
      <c r="E51" s="50" t="s">
        <v>50</v>
      </c>
      <c r="F51" s="51">
        <v>20</v>
      </c>
      <c r="G51" s="51">
        <v>1</v>
      </c>
      <c r="H51" s="51">
        <v>0.2</v>
      </c>
      <c r="I51" s="51">
        <v>9</v>
      </c>
      <c r="J51" s="51">
        <v>44</v>
      </c>
      <c r="K51" s="52"/>
      <c r="L51" s="51">
        <v>1.4</v>
      </c>
    </row>
    <row r="52" spans="1:12" ht="14.4" x14ac:dyDescent="0.3">
      <c r="A52" s="15"/>
      <c r="B52" s="16"/>
      <c r="C52" s="11"/>
      <c r="D52" s="5" t="s">
        <v>30</v>
      </c>
      <c r="E52" s="50" t="s">
        <v>61</v>
      </c>
      <c r="F52" s="51">
        <v>150</v>
      </c>
      <c r="G52" s="51">
        <v>6.6619999999999999</v>
      </c>
      <c r="H52" s="51">
        <v>9.0239999999999991</v>
      </c>
      <c r="I52" s="51">
        <v>34</v>
      </c>
      <c r="J52" s="51">
        <v>170</v>
      </c>
      <c r="K52" s="52" t="s">
        <v>65</v>
      </c>
      <c r="L52" s="71">
        <v>8.4</v>
      </c>
    </row>
    <row r="53" spans="1:12" ht="14.4" x14ac:dyDescent="0.3">
      <c r="A53" s="15"/>
      <c r="B53" s="16"/>
      <c r="C53" s="11"/>
      <c r="D53" s="6" t="s">
        <v>27</v>
      </c>
      <c r="E53" s="50" t="s">
        <v>96</v>
      </c>
      <c r="F53" s="51">
        <v>60</v>
      </c>
      <c r="G53" s="51">
        <v>0.51600000000000001</v>
      </c>
      <c r="H53" s="51">
        <v>2.1320000000000001</v>
      </c>
      <c r="I53" s="51">
        <v>4.45</v>
      </c>
      <c r="J53" s="51">
        <v>50</v>
      </c>
      <c r="K53" s="52" t="s">
        <v>97</v>
      </c>
      <c r="L53" s="51">
        <v>2.73</v>
      </c>
    </row>
    <row r="54" spans="1:12" ht="14.4" x14ac:dyDescent="0.3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4.4" x14ac:dyDescent="0.3">
      <c r="A55" s="17"/>
      <c r="B55" s="18"/>
      <c r="C55" s="8"/>
      <c r="D55" s="19" t="s">
        <v>39</v>
      </c>
      <c r="E55" s="9"/>
      <c r="F55" s="21">
        <v>565</v>
      </c>
      <c r="G55" s="51">
        <f>SUM(G48:G54)</f>
        <v>18.228000000000002</v>
      </c>
      <c r="H55" s="21">
        <f>SUM(H48:H54)</f>
        <v>19.259</v>
      </c>
      <c r="I55" s="21">
        <f>SUM(I48:I54)</f>
        <v>70.543999999999997</v>
      </c>
      <c r="J55" s="21">
        <f>SUM(J48:J54)</f>
        <v>527.42000000000007</v>
      </c>
      <c r="K55" s="27"/>
      <c r="L55" s="21">
        <f>SUM(L48:L54)</f>
        <v>46.3</v>
      </c>
    </row>
    <row r="56" spans="1:12" ht="26.4" x14ac:dyDescent="0.3">
      <c r="A56" s="14">
        <v>1</v>
      </c>
      <c r="B56" s="14">
        <v>2</v>
      </c>
      <c r="C56" s="10" t="s">
        <v>25</v>
      </c>
      <c r="D56" s="12" t="s">
        <v>21</v>
      </c>
      <c r="E56" s="50" t="s">
        <v>75</v>
      </c>
      <c r="F56" s="51">
        <v>250</v>
      </c>
      <c r="G56" s="51">
        <v>4.5</v>
      </c>
      <c r="H56" s="51">
        <v>2.6</v>
      </c>
      <c r="I56" s="51">
        <v>15.2</v>
      </c>
      <c r="J56" s="51">
        <v>103</v>
      </c>
      <c r="K56" s="52" t="s">
        <v>105</v>
      </c>
      <c r="L56" s="51">
        <v>12.28</v>
      </c>
    </row>
    <row r="57" spans="1:12" ht="14.4" x14ac:dyDescent="0.3">
      <c r="A57" s="15"/>
      <c r="B57" s="16"/>
      <c r="C57" s="11"/>
      <c r="D57" s="6" t="s">
        <v>22</v>
      </c>
      <c r="E57" s="50" t="s">
        <v>49</v>
      </c>
      <c r="F57" s="51">
        <v>210</v>
      </c>
      <c r="G57" s="51">
        <v>0.2</v>
      </c>
      <c r="H57" s="51">
        <v>0</v>
      </c>
      <c r="I57" s="51">
        <v>10.1</v>
      </c>
      <c r="J57" s="51">
        <v>41.1</v>
      </c>
      <c r="K57" s="52" t="s">
        <v>103</v>
      </c>
      <c r="L57" s="51">
        <v>1.36</v>
      </c>
    </row>
    <row r="58" spans="1:12" ht="14.4" x14ac:dyDescent="0.3">
      <c r="A58" s="15"/>
      <c r="B58" s="16"/>
      <c r="C58" s="11"/>
      <c r="D58" s="6" t="s">
        <v>33</v>
      </c>
      <c r="E58" s="50" t="s">
        <v>50</v>
      </c>
      <c r="F58" s="51">
        <v>30</v>
      </c>
      <c r="G58" s="51">
        <v>1.5</v>
      </c>
      <c r="H58" s="51">
        <v>0.3</v>
      </c>
      <c r="I58" s="51">
        <v>13.5</v>
      </c>
      <c r="J58" s="51">
        <v>66</v>
      </c>
      <c r="K58" s="52"/>
      <c r="L58" s="51">
        <v>2.1</v>
      </c>
    </row>
    <row r="59" spans="1:12" ht="14.4" x14ac:dyDescent="0.3">
      <c r="A59" s="17"/>
      <c r="B59" s="18"/>
      <c r="C59" s="8"/>
      <c r="D59" s="19" t="s">
        <v>39</v>
      </c>
      <c r="E59" s="9"/>
      <c r="F59" s="21">
        <v>490</v>
      </c>
      <c r="G59" s="69">
        <f>SUM(G56:G58)</f>
        <v>6.2</v>
      </c>
      <c r="H59" s="21">
        <f t="shared" ref="H59:J59" si="2">SUM(H56:H58)</f>
        <v>2.9</v>
      </c>
      <c r="I59" s="21">
        <f t="shared" si="2"/>
        <v>38.799999999999997</v>
      </c>
      <c r="J59" s="21">
        <f t="shared" si="2"/>
        <v>210.1</v>
      </c>
      <c r="K59" s="27"/>
      <c r="L59" s="21">
        <f>SUM(L56:L58)</f>
        <v>15.739999999999998</v>
      </c>
    </row>
    <row r="60" spans="1:12" ht="15" thickBot="1" x14ac:dyDescent="0.35">
      <c r="A60" s="14">
        <v>1</v>
      </c>
      <c r="B60" s="14">
        <v>2</v>
      </c>
      <c r="C60" s="10" t="s">
        <v>26</v>
      </c>
      <c r="D60" s="7" t="s">
        <v>27</v>
      </c>
      <c r="E60" s="50"/>
      <c r="F60" s="51"/>
      <c r="G60" s="51"/>
      <c r="H60" s="51"/>
      <c r="I60" s="51"/>
      <c r="J60" s="51"/>
      <c r="K60" s="52"/>
      <c r="L60" s="51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14.4" x14ac:dyDescent="0.3">
      <c r="A62" s="15"/>
      <c r="B62" s="16"/>
      <c r="C62" s="11"/>
      <c r="D62" s="7" t="s">
        <v>29</v>
      </c>
      <c r="E62" s="50"/>
      <c r="F62" s="51"/>
      <c r="G62" s="51"/>
      <c r="H62" s="51"/>
      <c r="I62" s="51"/>
      <c r="J62" s="51"/>
      <c r="K62" s="52"/>
      <c r="L62" s="51"/>
    </row>
    <row r="63" spans="1:12" ht="15" thickBot="1" x14ac:dyDescent="0.35">
      <c r="A63" s="15"/>
      <c r="B63" s="16"/>
      <c r="C63" s="11"/>
      <c r="D63" s="7" t="s">
        <v>30</v>
      </c>
      <c r="E63" s="50"/>
      <c r="F63" s="51"/>
      <c r="G63" s="51"/>
      <c r="H63" s="51"/>
      <c r="I63" s="51"/>
      <c r="J63" s="51"/>
      <c r="K63" s="52"/>
      <c r="L63" s="51"/>
    </row>
    <row r="64" spans="1:12" ht="14.4" x14ac:dyDescent="0.3">
      <c r="A64" s="15"/>
      <c r="B64" s="16"/>
      <c r="C64" s="11"/>
      <c r="D64" s="7" t="s">
        <v>31</v>
      </c>
      <c r="E64" s="47"/>
      <c r="F64" s="48"/>
      <c r="G64" s="48"/>
      <c r="H64" s="48"/>
      <c r="I64" s="48"/>
      <c r="J64" s="48"/>
      <c r="K64" s="49"/>
      <c r="L64" s="48"/>
    </row>
    <row r="65" spans="1:12" ht="14.4" x14ac:dyDescent="0.3">
      <c r="A65" s="15"/>
      <c r="B65" s="16"/>
      <c r="C65" s="11"/>
      <c r="D65" s="7" t="s">
        <v>32</v>
      </c>
      <c r="E65" s="50"/>
      <c r="F65" s="51"/>
      <c r="G65" s="51"/>
      <c r="H65" s="51"/>
      <c r="I65" s="51"/>
      <c r="J65" s="51"/>
      <c r="K65" s="52"/>
      <c r="L65" s="51"/>
    </row>
    <row r="66" spans="1:12" ht="14.4" x14ac:dyDescent="0.3">
      <c r="A66" s="15"/>
      <c r="B66" s="16"/>
      <c r="C66" s="11"/>
      <c r="D66" s="7" t="s">
        <v>33</v>
      </c>
      <c r="E66" s="50"/>
      <c r="F66" s="51"/>
      <c r="G66" s="51"/>
      <c r="H66" s="51"/>
      <c r="I66" s="51"/>
      <c r="J66" s="51"/>
      <c r="K66" s="52"/>
      <c r="L66" s="51"/>
    </row>
    <row r="67" spans="1:12" ht="14.4" x14ac:dyDescent="0.3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4.4" x14ac:dyDescent="0.3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4.4" x14ac:dyDescent="0.3">
      <c r="A69" s="17"/>
      <c r="B69" s="18"/>
      <c r="C69" s="8"/>
      <c r="D69" s="19" t="s">
        <v>39</v>
      </c>
      <c r="E69" s="9"/>
      <c r="F69" s="21">
        <v>0</v>
      </c>
      <c r="G69" s="21">
        <v>0</v>
      </c>
      <c r="H69" s="21">
        <v>0</v>
      </c>
      <c r="I69" s="21">
        <v>0</v>
      </c>
      <c r="J69" s="21">
        <v>0</v>
      </c>
      <c r="K69" s="27"/>
      <c r="L69" s="21">
        <v>0</v>
      </c>
    </row>
    <row r="70" spans="1:12" ht="14.4" x14ac:dyDescent="0.3">
      <c r="A70" s="14">
        <v>1</v>
      </c>
      <c r="B70" s="14">
        <v>2</v>
      </c>
      <c r="C70" s="10" t="s">
        <v>34</v>
      </c>
      <c r="D70" s="12" t="s">
        <v>35</v>
      </c>
      <c r="E70" s="50"/>
      <c r="F70" s="51"/>
      <c r="G70" s="51"/>
      <c r="H70" s="51"/>
      <c r="I70" s="51"/>
      <c r="J70" s="51"/>
      <c r="K70" s="52"/>
      <c r="L70" s="51"/>
    </row>
    <row r="71" spans="1:12" ht="14.4" x14ac:dyDescent="0.3">
      <c r="A71" s="15"/>
      <c r="B71" s="16"/>
      <c r="C71" s="11"/>
      <c r="D71" s="12" t="s">
        <v>31</v>
      </c>
      <c r="E71" s="50"/>
      <c r="F71" s="51"/>
      <c r="G71" s="51"/>
      <c r="H71" s="51"/>
      <c r="I71" s="51"/>
      <c r="J71" s="51"/>
      <c r="K71" s="52"/>
      <c r="L71" s="51"/>
    </row>
    <row r="72" spans="1:12" ht="14.4" x14ac:dyDescent="0.3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4.4" x14ac:dyDescent="0.3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4.4" x14ac:dyDescent="0.3">
      <c r="A74" s="17"/>
      <c r="B74" s="18"/>
      <c r="C74" s="8"/>
      <c r="D74" s="19" t="s">
        <v>39</v>
      </c>
      <c r="E74" s="9"/>
      <c r="F74" s="21"/>
      <c r="G74" s="69">
        <f>SUM(G70:G73)</f>
        <v>0</v>
      </c>
      <c r="H74" s="69">
        <f t="shared" ref="H74:J74" si="3">SUM(H70:H73)</f>
        <v>0</v>
      </c>
      <c r="I74" s="69">
        <f t="shared" si="3"/>
        <v>0</v>
      </c>
      <c r="J74" s="69">
        <f t="shared" si="3"/>
        <v>0</v>
      </c>
      <c r="K74" s="27"/>
      <c r="L74" s="69">
        <f>SUM(L70:L73)</f>
        <v>0</v>
      </c>
    </row>
    <row r="75" spans="1:12" ht="14.4" x14ac:dyDescent="0.3">
      <c r="A75" s="14">
        <v>1</v>
      </c>
      <c r="B75" s="14">
        <v>2</v>
      </c>
      <c r="C75" s="10" t="s">
        <v>36</v>
      </c>
      <c r="D75" s="7" t="s">
        <v>21</v>
      </c>
      <c r="E75" s="50"/>
      <c r="F75" s="51"/>
      <c r="G75" s="51"/>
      <c r="H75" s="51"/>
      <c r="I75" s="51"/>
      <c r="J75" s="51"/>
      <c r="K75" s="52"/>
      <c r="L75" s="51"/>
    </row>
    <row r="76" spans="1:12" ht="14.4" x14ac:dyDescent="0.3">
      <c r="A76" s="15"/>
      <c r="B76" s="16"/>
      <c r="C76" s="11"/>
      <c r="D76" s="7" t="s">
        <v>30</v>
      </c>
      <c r="E76" s="50"/>
      <c r="F76" s="51"/>
      <c r="G76" s="51"/>
      <c r="H76" s="51"/>
      <c r="I76" s="51"/>
      <c r="J76" s="51"/>
      <c r="K76" s="52"/>
      <c r="L76" s="51"/>
    </row>
    <row r="77" spans="1:12" ht="14.4" x14ac:dyDescent="0.3">
      <c r="A77" s="15"/>
      <c r="B77" s="16"/>
      <c r="C77" s="11"/>
      <c r="D77" s="7" t="s">
        <v>31</v>
      </c>
      <c r="E77" s="50"/>
      <c r="F77" s="51"/>
      <c r="G77" s="51"/>
      <c r="H77" s="51"/>
      <c r="I77" s="51"/>
      <c r="J77" s="51"/>
      <c r="K77" s="52"/>
      <c r="L77" s="51"/>
    </row>
    <row r="78" spans="1:12" ht="14.4" x14ac:dyDescent="0.3">
      <c r="A78" s="15"/>
      <c r="B78" s="16"/>
      <c r="C78" s="11"/>
      <c r="D78" s="7" t="s">
        <v>23</v>
      </c>
      <c r="E78" s="50"/>
      <c r="F78" s="51"/>
      <c r="G78" s="51"/>
      <c r="H78" s="51"/>
      <c r="I78" s="51"/>
      <c r="J78" s="51"/>
      <c r="K78" s="52"/>
      <c r="L78" s="51"/>
    </row>
    <row r="79" spans="1:12" ht="14.4" x14ac:dyDescent="0.3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4.4" x14ac:dyDescent="0.3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4.4" x14ac:dyDescent="0.3">
      <c r="A81" s="17"/>
      <c r="B81" s="18"/>
      <c r="C81" s="8"/>
      <c r="D81" s="19" t="s">
        <v>39</v>
      </c>
      <c r="E81" s="9"/>
      <c r="F81" s="21">
        <v>0</v>
      </c>
      <c r="G81" s="21">
        <v>0</v>
      </c>
      <c r="H81" s="21">
        <v>0</v>
      </c>
      <c r="I81" s="21">
        <v>0</v>
      </c>
      <c r="J81" s="21">
        <v>0</v>
      </c>
      <c r="K81" s="27"/>
      <c r="L81" s="21">
        <v>0</v>
      </c>
    </row>
    <row r="82" spans="1:12" ht="14.4" x14ac:dyDescent="0.3">
      <c r="A82" s="14">
        <v>1</v>
      </c>
      <c r="B82" s="14">
        <v>2</v>
      </c>
      <c r="C82" s="10" t="s">
        <v>37</v>
      </c>
      <c r="D82" s="12" t="s">
        <v>38</v>
      </c>
      <c r="E82" s="50"/>
      <c r="F82" s="51"/>
      <c r="G82" s="51"/>
      <c r="H82" s="51"/>
      <c r="I82" s="51"/>
      <c r="J82" s="51"/>
      <c r="K82" s="52"/>
      <c r="L82" s="51"/>
    </row>
    <row r="83" spans="1:12" ht="14.4" x14ac:dyDescent="0.3">
      <c r="A83" s="15"/>
      <c r="B83" s="16"/>
      <c r="C83" s="11"/>
      <c r="D83" s="12" t="s">
        <v>35</v>
      </c>
      <c r="E83" s="50"/>
      <c r="F83" s="51"/>
      <c r="G83" s="51"/>
      <c r="H83" s="51"/>
      <c r="I83" s="51"/>
      <c r="J83" s="51"/>
      <c r="K83" s="52"/>
      <c r="L83" s="51"/>
    </row>
    <row r="84" spans="1:12" ht="14.4" x14ac:dyDescent="0.3">
      <c r="A84" s="15"/>
      <c r="B84" s="16"/>
      <c r="C84" s="11"/>
      <c r="D84" s="12" t="s">
        <v>31</v>
      </c>
      <c r="E84" s="50"/>
      <c r="F84" s="51"/>
      <c r="G84" s="51"/>
      <c r="H84" s="51"/>
      <c r="I84" s="51"/>
      <c r="J84" s="51"/>
      <c r="K84" s="52"/>
      <c r="L84" s="51"/>
    </row>
    <row r="85" spans="1:12" ht="14.4" x14ac:dyDescent="0.3">
      <c r="A85" s="15"/>
      <c r="B85" s="16"/>
      <c r="C85" s="11"/>
      <c r="D85" s="12" t="s">
        <v>24</v>
      </c>
      <c r="E85" s="50"/>
      <c r="F85" s="51"/>
      <c r="G85" s="51"/>
      <c r="H85" s="51"/>
      <c r="I85" s="51"/>
      <c r="J85" s="51"/>
      <c r="K85" s="52"/>
      <c r="L85" s="51"/>
    </row>
    <row r="86" spans="1:12" ht="14.4" x14ac:dyDescent="0.3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4.4" x14ac:dyDescent="0.3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4.4" x14ac:dyDescent="0.3">
      <c r="A88" s="17"/>
      <c r="B88" s="18"/>
      <c r="C88" s="8"/>
      <c r="D88" s="20" t="s">
        <v>39</v>
      </c>
      <c r="E88" s="9"/>
      <c r="F88" s="21">
        <v>0</v>
      </c>
      <c r="G88" s="21">
        <v>0</v>
      </c>
      <c r="H88" s="21">
        <v>0</v>
      </c>
      <c r="I88" s="21">
        <v>0</v>
      </c>
      <c r="J88" s="21">
        <v>0</v>
      </c>
      <c r="K88" s="27"/>
      <c r="L88" s="21">
        <v>0</v>
      </c>
    </row>
    <row r="89" spans="1:12" ht="15.75" customHeight="1" thickBot="1" x14ac:dyDescent="0.3">
      <c r="A89" s="36">
        <v>1</v>
      </c>
      <c r="B89" s="36">
        <v>2</v>
      </c>
      <c r="C89" s="65" t="s">
        <v>4</v>
      </c>
      <c r="D89" s="66"/>
      <c r="E89" s="33"/>
      <c r="F89" s="34">
        <f>F59+F74+F55</f>
        <v>1055</v>
      </c>
      <c r="G89" s="34">
        <f>G59+G74+G55</f>
        <v>24.428000000000001</v>
      </c>
      <c r="H89" s="34">
        <f>H59+H74+H55</f>
        <v>22.158999999999999</v>
      </c>
      <c r="I89" s="34">
        <f>I59+I74+I55</f>
        <v>109.34399999999999</v>
      </c>
      <c r="J89" s="34">
        <f>J59+J74+J55</f>
        <v>737.5200000000001</v>
      </c>
      <c r="K89" s="35"/>
      <c r="L89" s="34">
        <f>L59+L74+L55</f>
        <v>62.039999999999992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7" t="s">
        <v>74</v>
      </c>
      <c r="F90" s="48">
        <v>200</v>
      </c>
      <c r="G90" s="48">
        <v>12.3</v>
      </c>
      <c r="H90" s="48">
        <v>17.66</v>
      </c>
      <c r="I90" s="48">
        <v>29.85</v>
      </c>
      <c r="J90" s="48">
        <v>313</v>
      </c>
      <c r="K90" s="49" t="s">
        <v>106</v>
      </c>
      <c r="L90" s="48">
        <v>32.44</v>
      </c>
    </row>
    <row r="91" spans="1:12" ht="14.4" x14ac:dyDescent="0.3">
      <c r="A91" s="25"/>
      <c r="B91" s="16"/>
      <c r="C91" s="11"/>
      <c r="D91" s="6" t="s">
        <v>22</v>
      </c>
      <c r="E91" s="50" t="s">
        <v>100</v>
      </c>
      <c r="F91" s="51">
        <v>200</v>
      </c>
      <c r="G91" s="51">
        <v>3.78</v>
      </c>
      <c r="H91" s="51">
        <v>0.67</v>
      </c>
      <c r="I91" s="51">
        <v>26</v>
      </c>
      <c r="J91" s="51">
        <v>125</v>
      </c>
      <c r="K91" s="52" t="s">
        <v>107</v>
      </c>
      <c r="L91" s="51">
        <v>8.6</v>
      </c>
    </row>
    <row r="92" spans="1:12" ht="14.4" x14ac:dyDescent="0.3">
      <c r="A92" s="25"/>
      <c r="B92" s="16"/>
      <c r="C92" s="11"/>
      <c r="D92" s="7" t="s">
        <v>32</v>
      </c>
      <c r="E92" s="50" t="s">
        <v>46</v>
      </c>
      <c r="F92" s="51">
        <v>20</v>
      </c>
      <c r="G92" s="51">
        <v>1.52</v>
      </c>
      <c r="H92" s="51">
        <v>0.16</v>
      </c>
      <c r="I92" s="51">
        <v>9.8000000000000007</v>
      </c>
      <c r="J92" s="51">
        <v>47.32</v>
      </c>
      <c r="K92" s="52"/>
      <c r="L92" s="51">
        <v>1.4</v>
      </c>
    </row>
    <row r="93" spans="1:12" ht="14.4" x14ac:dyDescent="0.3">
      <c r="A93" s="25"/>
      <c r="B93" s="16"/>
      <c r="C93" s="11"/>
      <c r="D93" s="7" t="s">
        <v>33</v>
      </c>
      <c r="E93" s="50" t="s">
        <v>50</v>
      </c>
      <c r="F93" s="51">
        <v>20</v>
      </c>
      <c r="G93" s="51">
        <v>1</v>
      </c>
      <c r="H93" s="51">
        <v>0.2</v>
      </c>
      <c r="I93" s="51">
        <v>9</v>
      </c>
      <c r="J93" s="51">
        <v>44</v>
      </c>
      <c r="K93" s="52"/>
      <c r="L93" s="51">
        <v>1.4</v>
      </c>
    </row>
    <row r="94" spans="1:12" ht="14.4" x14ac:dyDescent="0.3">
      <c r="A94" s="25"/>
      <c r="B94" s="16"/>
      <c r="C94" s="11"/>
      <c r="D94" s="7" t="s">
        <v>24</v>
      </c>
      <c r="E94" s="50"/>
      <c r="F94" s="51"/>
      <c r="G94" s="51"/>
      <c r="H94" s="51"/>
      <c r="I94" s="51"/>
      <c r="J94" s="51"/>
      <c r="K94" s="52"/>
      <c r="L94" s="51"/>
    </row>
    <row r="95" spans="1:12" ht="14.4" x14ac:dyDescent="0.3">
      <c r="A95" s="25"/>
      <c r="B95" s="16"/>
      <c r="C95" s="11"/>
      <c r="D95" s="6" t="s">
        <v>30</v>
      </c>
      <c r="E95" s="50"/>
      <c r="F95" s="51"/>
      <c r="G95" s="51"/>
      <c r="H95" s="51"/>
      <c r="I95" s="51"/>
      <c r="J95" s="51"/>
      <c r="K95" s="52"/>
      <c r="L95" s="51"/>
    </row>
    <row r="96" spans="1:12" ht="14.4" x14ac:dyDescent="0.3">
      <c r="A96" s="25"/>
      <c r="B96" s="16"/>
      <c r="C96" s="11"/>
      <c r="D96" s="6" t="s">
        <v>27</v>
      </c>
      <c r="E96" s="50" t="s">
        <v>54</v>
      </c>
      <c r="F96" s="51">
        <v>60</v>
      </c>
      <c r="G96" s="51">
        <v>0.85499999999999998</v>
      </c>
      <c r="H96" s="51">
        <v>3.653</v>
      </c>
      <c r="I96" s="51">
        <v>11.58</v>
      </c>
      <c r="J96" s="51">
        <v>56</v>
      </c>
      <c r="K96" s="52" t="s">
        <v>108</v>
      </c>
      <c r="L96" s="51">
        <v>2.7</v>
      </c>
    </row>
    <row r="97" spans="1:12" ht="15" thickBot="1" x14ac:dyDescent="0.35">
      <c r="A97" s="26"/>
      <c r="B97" s="18"/>
      <c r="C97" s="8"/>
      <c r="D97" s="19" t="s">
        <v>39</v>
      </c>
      <c r="E97" s="9"/>
      <c r="F97" s="21">
        <v>510</v>
      </c>
      <c r="G97" s="70">
        <f>SUM(G90:G96)</f>
        <v>19.455000000000002</v>
      </c>
      <c r="H97" s="70">
        <f>SUM(H90:H96)</f>
        <v>22.343</v>
      </c>
      <c r="I97" s="70">
        <f>SUM(I90:I96)</f>
        <v>86.23</v>
      </c>
      <c r="J97" s="70">
        <f>SUM(J90:J96)</f>
        <v>585.31999999999994</v>
      </c>
      <c r="K97" s="27"/>
      <c r="L97" s="70">
        <f>SUM(L90:L96)</f>
        <v>46.54</v>
      </c>
    </row>
    <row r="98" spans="1:12" ht="14.4" x14ac:dyDescent="0.3">
      <c r="A98" s="28">
        <v>1</v>
      </c>
      <c r="B98" s="14">
        <v>3</v>
      </c>
      <c r="C98" s="10" t="s">
        <v>25</v>
      </c>
      <c r="D98" s="12" t="s">
        <v>21</v>
      </c>
      <c r="E98" s="50" t="s">
        <v>62</v>
      </c>
      <c r="F98" s="51">
        <v>150</v>
      </c>
      <c r="G98" s="51">
        <v>5.0999999999999996</v>
      </c>
      <c r="H98" s="51">
        <v>6</v>
      </c>
      <c r="I98" s="51">
        <v>27.5</v>
      </c>
      <c r="J98" s="51">
        <v>184</v>
      </c>
      <c r="K98" s="52" t="s">
        <v>109</v>
      </c>
      <c r="L98" s="51">
        <v>12.21</v>
      </c>
    </row>
    <row r="99" spans="1:12" ht="14.4" x14ac:dyDescent="0.3">
      <c r="A99" s="25"/>
      <c r="B99" s="16"/>
      <c r="C99" s="11"/>
      <c r="D99" s="6" t="s">
        <v>22</v>
      </c>
      <c r="E99" s="50" t="s">
        <v>49</v>
      </c>
      <c r="F99" s="51">
        <v>210</v>
      </c>
      <c r="G99" s="51">
        <v>0.2</v>
      </c>
      <c r="H99" s="51">
        <v>0</v>
      </c>
      <c r="I99" s="51">
        <v>10.1</v>
      </c>
      <c r="J99" s="51">
        <v>41.1</v>
      </c>
      <c r="K99" s="52" t="s">
        <v>103</v>
      </c>
      <c r="L99" s="51">
        <v>1.36</v>
      </c>
    </row>
    <row r="100" spans="1:12" ht="14.4" x14ac:dyDescent="0.3">
      <c r="A100" s="25"/>
      <c r="B100" s="16"/>
      <c r="C100" s="11"/>
      <c r="D100" s="6" t="s">
        <v>32</v>
      </c>
      <c r="E100" s="50" t="s">
        <v>46</v>
      </c>
      <c r="F100" s="51">
        <v>30</v>
      </c>
      <c r="G100" s="51">
        <v>2.2799999999999998</v>
      </c>
      <c r="H100" s="51">
        <v>0.24</v>
      </c>
      <c r="I100" s="51">
        <v>14.7</v>
      </c>
      <c r="J100" s="51">
        <v>70.95</v>
      </c>
      <c r="K100" s="52"/>
      <c r="L100" s="51">
        <v>2.1</v>
      </c>
    </row>
    <row r="101" spans="1:12" ht="15" thickBot="1" x14ac:dyDescent="0.35">
      <c r="A101" s="26"/>
      <c r="B101" s="18"/>
      <c r="C101" s="8"/>
      <c r="D101" s="19" t="s">
        <v>39</v>
      </c>
      <c r="E101" s="9"/>
      <c r="F101" s="21">
        <v>390</v>
      </c>
      <c r="G101" s="70">
        <f>SUM(G98:G100)</f>
        <v>7.58</v>
      </c>
      <c r="H101" s="70">
        <f>SUM(H98:H100)</f>
        <v>6.24</v>
      </c>
      <c r="I101" s="70">
        <f>SUM(I98:I100)</f>
        <v>52.3</v>
      </c>
      <c r="J101" s="70">
        <f>SUM(J98:J100)</f>
        <v>296.05</v>
      </c>
      <c r="K101" s="27"/>
      <c r="L101" s="70">
        <f>SUM(L98:L100)</f>
        <v>15.67</v>
      </c>
    </row>
    <row r="102" spans="1:12" ht="14.4" x14ac:dyDescent="0.3">
      <c r="A102" s="28">
        <v>1</v>
      </c>
      <c r="B102" s="14">
        <v>3</v>
      </c>
      <c r="C102" s="10" t="s">
        <v>26</v>
      </c>
      <c r="D102" s="7" t="s">
        <v>27</v>
      </c>
      <c r="E102" s="50"/>
      <c r="F102" s="51"/>
      <c r="G102" s="51"/>
      <c r="H102" s="51"/>
      <c r="I102" s="51"/>
      <c r="J102" s="51"/>
      <c r="K102" s="52"/>
      <c r="L102" s="51"/>
    </row>
    <row r="103" spans="1:12" ht="14.4" x14ac:dyDescent="0.3">
      <c r="A103" s="25"/>
      <c r="B103" s="16"/>
      <c r="C103" s="11"/>
      <c r="D103" s="7" t="s">
        <v>28</v>
      </c>
      <c r="E103" s="50"/>
      <c r="F103" s="51"/>
      <c r="G103" s="51"/>
      <c r="H103" s="51"/>
      <c r="I103" s="51"/>
      <c r="J103" s="51"/>
      <c r="K103" s="52"/>
      <c r="L103" s="51"/>
    </row>
    <row r="104" spans="1:12" ht="14.4" x14ac:dyDescent="0.3">
      <c r="A104" s="25"/>
      <c r="B104" s="16"/>
      <c r="C104" s="11"/>
      <c r="D104" s="7" t="s">
        <v>29</v>
      </c>
      <c r="E104" s="50"/>
      <c r="F104" s="51"/>
      <c r="G104" s="51"/>
      <c r="H104" s="51"/>
      <c r="I104" s="51"/>
      <c r="J104" s="51"/>
      <c r="K104" s="52"/>
      <c r="L104" s="51"/>
    </row>
    <row r="105" spans="1:12" ht="14.4" x14ac:dyDescent="0.3">
      <c r="A105" s="25"/>
      <c r="B105" s="16"/>
      <c r="C105" s="11"/>
      <c r="D105" s="7" t="s">
        <v>30</v>
      </c>
      <c r="E105" s="50"/>
      <c r="F105" s="51"/>
      <c r="G105" s="51"/>
      <c r="H105" s="51"/>
      <c r="I105" s="51"/>
      <c r="J105" s="51"/>
      <c r="K105" s="52"/>
      <c r="L105" s="51"/>
    </row>
    <row r="106" spans="1:12" ht="14.4" x14ac:dyDescent="0.3">
      <c r="A106" s="25"/>
      <c r="B106" s="16"/>
      <c r="C106" s="11"/>
      <c r="D106" s="7" t="s">
        <v>31</v>
      </c>
      <c r="E106" s="50"/>
      <c r="F106" s="51"/>
      <c r="G106" s="51"/>
      <c r="H106" s="51"/>
      <c r="I106" s="51"/>
      <c r="J106" s="51"/>
      <c r="K106" s="52"/>
      <c r="L106" s="51"/>
    </row>
    <row r="107" spans="1:12" ht="14.4" x14ac:dyDescent="0.3">
      <c r="A107" s="25"/>
      <c r="B107" s="16"/>
      <c r="C107" s="11"/>
      <c r="D107" s="7" t="s">
        <v>32</v>
      </c>
      <c r="E107" s="50"/>
      <c r="F107" s="51"/>
      <c r="G107" s="51"/>
      <c r="H107" s="51"/>
      <c r="I107" s="51"/>
      <c r="J107" s="51"/>
      <c r="K107" s="52"/>
      <c r="L107" s="51"/>
    </row>
    <row r="108" spans="1:12" ht="14.4" x14ac:dyDescent="0.3">
      <c r="A108" s="25"/>
      <c r="B108" s="16"/>
      <c r="C108" s="11"/>
      <c r="D108" s="7" t="s">
        <v>33</v>
      </c>
      <c r="E108" s="50"/>
      <c r="F108" s="51"/>
      <c r="G108" s="51"/>
      <c r="H108" s="51"/>
      <c r="I108" s="51"/>
      <c r="J108" s="51"/>
      <c r="K108" s="52"/>
      <c r="L108" s="51"/>
    </row>
    <row r="109" spans="1:12" ht="14.4" x14ac:dyDescent="0.3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4.4" x14ac:dyDescent="0.3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v>0</v>
      </c>
      <c r="G111" s="21">
        <v>0</v>
      </c>
      <c r="H111" s="21">
        <v>0</v>
      </c>
      <c r="I111" s="21">
        <v>0</v>
      </c>
      <c r="J111" s="21">
        <v>0</v>
      </c>
      <c r="K111" s="27"/>
      <c r="L111" s="21">
        <v>0</v>
      </c>
    </row>
    <row r="112" spans="1:12" ht="14.4" x14ac:dyDescent="0.3">
      <c r="A112" s="28">
        <v>1</v>
      </c>
      <c r="B112" s="14">
        <v>3</v>
      </c>
      <c r="C112" s="10" t="s">
        <v>34</v>
      </c>
      <c r="D112" s="12" t="s">
        <v>35</v>
      </c>
      <c r="E112" s="50"/>
      <c r="F112" s="51"/>
      <c r="G112" s="51"/>
      <c r="H112" s="51"/>
      <c r="I112" s="51"/>
      <c r="J112" s="51"/>
      <c r="K112" s="67"/>
      <c r="L112" s="51"/>
    </row>
    <row r="113" spans="1:12" ht="14.4" x14ac:dyDescent="0.3">
      <c r="A113" s="25"/>
      <c r="B113" s="16"/>
      <c r="C113" s="11"/>
      <c r="D113" s="12" t="s">
        <v>31</v>
      </c>
      <c r="E113" s="50"/>
      <c r="F113" s="51"/>
      <c r="G113" s="51"/>
      <c r="H113" s="51"/>
      <c r="I113" s="51"/>
      <c r="J113" s="51"/>
      <c r="K113" s="52"/>
      <c r="L113" s="51"/>
    </row>
    <row r="114" spans="1:12" ht="14.4" x14ac:dyDescent="0.3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4.4" x14ac:dyDescent="0.3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thickBot="1" x14ac:dyDescent="0.35">
      <c r="A116" s="26"/>
      <c r="B116" s="18"/>
      <c r="C116" s="8"/>
      <c r="D116" s="19" t="s">
        <v>39</v>
      </c>
      <c r="E116" s="9"/>
      <c r="F116" s="21"/>
      <c r="G116" s="70">
        <f>SUM(G112:G115)</f>
        <v>0</v>
      </c>
      <c r="H116" s="70">
        <f>SUM(H112:H115)</f>
        <v>0</v>
      </c>
      <c r="I116" s="70">
        <f>SUM(I112:I115)</f>
        <v>0</v>
      </c>
      <c r="J116" s="70">
        <f>SUM(J112:J115)</f>
        <v>0</v>
      </c>
      <c r="K116" s="27"/>
      <c r="L116" s="70">
        <f>SUM(L112:L115)</f>
        <v>0</v>
      </c>
    </row>
    <row r="117" spans="1:12" ht="14.4" x14ac:dyDescent="0.3">
      <c r="A117" s="28">
        <v>1</v>
      </c>
      <c r="B117" s="14">
        <v>3</v>
      </c>
      <c r="C117" s="10" t="s">
        <v>36</v>
      </c>
      <c r="D117" s="7" t="s">
        <v>21</v>
      </c>
      <c r="E117" s="50"/>
      <c r="F117" s="51"/>
      <c r="G117" s="51"/>
      <c r="H117" s="51"/>
      <c r="I117" s="51"/>
      <c r="J117" s="51"/>
      <c r="K117" s="52"/>
      <c r="L117" s="51"/>
    </row>
    <row r="118" spans="1:12" ht="14.4" x14ac:dyDescent="0.3">
      <c r="A118" s="25"/>
      <c r="B118" s="16"/>
      <c r="C118" s="11"/>
      <c r="D118" s="7" t="s">
        <v>30</v>
      </c>
      <c r="E118" s="50"/>
      <c r="F118" s="51"/>
      <c r="G118" s="51"/>
      <c r="H118" s="51"/>
      <c r="I118" s="51"/>
      <c r="J118" s="51"/>
      <c r="K118" s="52"/>
      <c r="L118" s="51"/>
    </row>
    <row r="119" spans="1:12" ht="14.4" x14ac:dyDescent="0.3">
      <c r="A119" s="25"/>
      <c r="B119" s="16"/>
      <c r="C119" s="11"/>
      <c r="D119" s="7" t="s">
        <v>31</v>
      </c>
      <c r="E119" s="50"/>
      <c r="F119" s="51"/>
      <c r="G119" s="51"/>
      <c r="H119" s="51"/>
      <c r="I119" s="51"/>
      <c r="J119" s="51"/>
      <c r="K119" s="52"/>
      <c r="L119" s="51"/>
    </row>
    <row r="120" spans="1:12" ht="14.4" x14ac:dyDescent="0.3">
      <c r="A120" s="25"/>
      <c r="B120" s="16"/>
      <c r="C120" s="11"/>
      <c r="D120" s="7" t="s">
        <v>23</v>
      </c>
      <c r="E120" s="50"/>
      <c r="F120" s="51"/>
      <c r="G120" s="51"/>
      <c r="H120" s="51"/>
      <c r="I120" s="51"/>
      <c r="J120" s="51"/>
      <c r="K120" s="52"/>
      <c r="L120" s="51"/>
    </row>
    <row r="121" spans="1:12" ht="14.4" x14ac:dyDescent="0.3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4.4" x14ac:dyDescent="0.3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v>0</v>
      </c>
      <c r="G123" s="21">
        <v>0</v>
      </c>
      <c r="H123" s="21">
        <v>0</v>
      </c>
      <c r="I123" s="21">
        <v>0</v>
      </c>
      <c r="J123" s="21">
        <v>0</v>
      </c>
      <c r="K123" s="27"/>
      <c r="L123" s="21">
        <v>0</v>
      </c>
    </row>
    <row r="124" spans="1:12" ht="14.4" x14ac:dyDescent="0.3">
      <c r="A124" s="28">
        <v>1</v>
      </c>
      <c r="B124" s="14">
        <v>3</v>
      </c>
      <c r="C124" s="10" t="s">
        <v>37</v>
      </c>
      <c r="D124" s="12" t="s">
        <v>38</v>
      </c>
      <c r="E124" s="50"/>
      <c r="F124" s="51"/>
      <c r="G124" s="51"/>
      <c r="H124" s="51"/>
      <c r="I124" s="51"/>
      <c r="J124" s="51"/>
      <c r="K124" s="52"/>
      <c r="L124" s="51"/>
    </row>
    <row r="125" spans="1:12" ht="14.4" x14ac:dyDescent="0.3">
      <c r="A125" s="25"/>
      <c r="B125" s="16"/>
      <c r="C125" s="11"/>
      <c r="D125" s="12" t="s">
        <v>35</v>
      </c>
      <c r="E125" s="50"/>
      <c r="F125" s="51"/>
      <c r="G125" s="51"/>
      <c r="H125" s="51"/>
      <c r="I125" s="51"/>
      <c r="J125" s="51"/>
      <c r="K125" s="52"/>
      <c r="L125" s="51"/>
    </row>
    <row r="126" spans="1:12" ht="14.4" x14ac:dyDescent="0.3">
      <c r="A126" s="25"/>
      <c r="B126" s="16"/>
      <c r="C126" s="11"/>
      <c r="D126" s="12" t="s">
        <v>31</v>
      </c>
      <c r="E126" s="50"/>
      <c r="F126" s="51"/>
      <c r="G126" s="51"/>
      <c r="H126" s="51"/>
      <c r="I126" s="51"/>
      <c r="J126" s="51"/>
      <c r="K126" s="52"/>
      <c r="L126" s="51"/>
    </row>
    <row r="127" spans="1:12" ht="14.4" x14ac:dyDescent="0.3">
      <c r="A127" s="25"/>
      <c r="B127" s="16"/>
      <c r="C127" s="11"/>
      <c r="D127" s="12" t="s">
        <v>24</v>
      </c>
      <c r="E127" s="50"/>
      <c r="F127" s="51"/>
      <c r="G127" s="51"/>
      <c r="H127" s="51"/>
      <c r="I127" s="51"/>
      <c r="J127" s="51"/>
      <c r="K127" s="52"/>
      <c r="L127" s="51"/>
    </row>
    <row r="128" spans="1:12" ht="14.4" x14ac:dyDescent="0.3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4.4" x14ac:dyDescent="0.3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v>0</v>
      </c>
      <c r="G130" s="21">
        <v>0</v>
      </c>
      <c r="H130" s="21">
        <v>0</v>
      </c>
      <c r="I130" s="21">
        <v>0</v>
      </c>
      <c r="J130" s="21">
        <v>0</v>
      </c>
      <c r="K130" s="27"/>
      <c r="L130" s="21">
        <v>0</v>
      </c>
    </row>
    <row r="131" spans="1:12" ht="15.75" customHeight="1" thickBot="1" x14ac:dyDescent="0.3">
      <c r="A131" s="31">
        <v>1</v>
      </c>
      <c r="B131" s="32">
        <v>3</v>
      </c>
      <c r="C131" s="65" t="s">
        <v>4</v>
      </c>
      <c r="D131" s="66"/>
      <c r="E131" s="33"/>
      <c r="F131" s="34">
        <f>SUM(F130,F123,F116,F111,F97,F101)</f>
        <v>900</v>
      </c>
      <c r="G131" s="34">
        <f>SUM(G130,G123,G116,G111,G97,G101)</f>
        <v>27.035000000000004</v>
      </c>
      <c r="H131" s="34">
        <f>SUM(H130,H123,H116,H111,H97,H101)</f>
        <v>28.582999999999998</v>
      </c>
      <c r="I131" s="34">
        <f>SUM(I130,I123,I116,I111,I97,I101)</f>
        <v>138.53</v>
      </c>
      <c r="J131" s="34">
        <f>SUM(J130,J123,J116,J111,J97,J101)</f>
        <v>881.36999999999989</v>
      </c>
      <c r="K131" s="35"/>
      <c r="L131" s="34">
        <f>SUM(L130,L123,L116,L111,L97,L101)</f>
        <v>62.21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79" t="s">
        <v>29</v>
      </c>
      <c r="E132" s="47" t="s">
        <v>79</v>
      </c>
      <c r="F132" s="48">
        <v>90</v>
      </c>
      <c r="G132" s="48">
        <v>13.67</v>
      </c>
      <c r="H132" s="48">
        <v>13.670999999999999</v>
      </c>
      <c r="I132" s="48">
        <v>8.6999999999999993</v>
      </c>
      <c r="J132" s="48">
        <v>209.6</v>
      </c>
      <c r="K132" s="49" t="s">
        <v>68</v>
      </c>
      <c r="L132" s="48">
        <v>48.35</v>
      </c>
    </row>
    <row r="133" spans="1:12" ht="14.4" x14ac:dyDescent="0.3">
      <c r="A133" s="25"/>
      <c r="B133" s="16"/>
      <c r="C133" s="11"/>
      <c r="D133" s="6" t="s">
        <v>22</v>
      </c>
      <c r="E133" s="50" t="s">
        <v>49</v>
      </c>
      <c r="F133" s="51">
        <v>210</v>
      </c>
      <c r="G133" s="51">
        <v>0.2</v>
      </c>
      <c r="H133" s="51">
        <v>0</v>
      </c>
      <c r="I133" s="51">
        <v>10.1</v>
      </c>
      <c r="J133" s="51">
        <v>41.1</v>
      </c>
      <c r="K133" s="52" t="s">
        <v>103</v>
      </c>
      <c r="L133" s="51">
        <v>1.36</v>
      </c>
    </row>
    <row r="134" spans="1:12" ht="14.4" x14ac:dyDescent="0.3">
      <c r="A134" s="25"/>
      <c r="B134" s="16"/>
      <c r="C134" s="11"/>
      <c r="D134" s="7" t="s">
        <v>32</v>
      </c>
      <c r="E134" s="50" t="s">
        <v>46</v>
      </c>
      <c r="F134" s="51">
        <v>20</v>
      </c>
      <c r="G134" s="51">
        <v>1.52</v>
      </c>
      <c r="H134" s="51">
        <v>0.16</v>
      </c>
      <c r="I134" s="51">
        <v>9.8000000000000007</v>
      </c>
      <c r="J134" s="51">
        <v>47.32</v>
      </c>
      <c r="K134" s="52"/>
      <c r="L134" s="51">
        <v>1.4</v>
      </c>
    </row>
    <row r="135" spans="1:12" ht="14.4" x14ac:dyDescent="0.3">
      <c r="A135" s="25"/>
      <c r="B135" s="16"/>
      <c r="C135" s="11"/>
      <c r="D135" s="7" t="s">
        <v>33</v>
      </c>
      <c r="E135" s="50" t="s">
        <v>50</v>
      </c>
      <c r="F135" s="51">
        <v>20</v>
      </c>
      <c r="G135" s="51">
        <v>1</v>
      </c>
      <c r="H135" s="51">
        <v>0.2</v>
      </c>
      <c r="I135" s="51">
        <v>9</v>
      </c>
      <c r="J135" s="51">
        <v>44</v>
      </c>
      <c r="K135" s="52"/>
      <c r="L135" s="51">
        <v>1.4</v>
      </c>
    </row>
    <row r="136" spans="1:12" ht="14.4" x14ac:dyDescent="0.3">
      <c r="A136" s="25"/>
      <c r="B136" s="16"/>
      <c r="C136" s="11"/>
      <c r="D136" s="7" t="s">
        <v>30</v>
      </c>
      <c r="E136" s="50" t="s">
        <v>80</v>
      </c>
      <c r="F136" s="51">
        <v>150</v>
      </c>
      <c r="G136" s="51">
        <v>3.8</v>
      </c>
      <c r="H136" s="51">
        <v>8.6</v>
      </c>
      <c r="I136" s="51">
        <v>38.9</v>
      </c>
      <c r="J136" s="51">
        <v>247</v>
      </c>
      <c r="K136" s="52">
        <v>304</v>
      </c>
      <c r="L136" s="51">
        <v>16.54</v>
      </c>
    </row>
    <row r="137" spans="1:12" ht="14.4" x14ac:dyDescent="0.3">
      <c r="A137" s="25"/>
      <c r="B137" s="16"/>
      <c r="C137" s="11"/>
      <c r="D137" s="6" t="s">
        <v>24</v>
      </c>
      <c r="E137" s="50"/>
      <c r="F137" s="51"/>
      <c r="G137" s="51"/>
      <c r="H137" s="51"/>
      <c r="I137" s="51"/>
      <c r="J137" s="51"/>
      <c r="K137" s="52"/>
      <c r="L137" s="51"/>
    </row>
    <row r="138" spans="1:12" ht="14.4" x14ac:dyDescent="0.3">
      <c r="A138" s="25"/>
      <c r="B138" s="16"/>
      <c r="C138" s="11"/>
      <c r="D138" s="6" t="s">
        <v>27</v>
      </c>
      <c r="E138" s="50" t="s">
        <v>98</v>
      </c>
      <c r="F138" s="51">
        <v>60</v>
      </c>
      <c r="G138" s="51">
        <v>3.5</v>
      </c>
      <c r="H138" s="51">
        <v>6.11</v>
      </c>
      <c r="I138" s="51">
        <v>9.9</v>
      </c>
      <c r="J138" s="51">
        <v>124</v>
      </c>
      <c r="K138" s="52" t="s">
        <v>99</v>
      </c>
      <c r="L138" s="51">
        <v>7.18</v>
      </c>
    </row>
    <row r="139" spans="1:12" ht="15" thickBot="1" x14ac:dyDescent="0.35">
      <c r="A139" s="26"/>
      <c r="B139" s="18"/>
      <c r="C139" s="8"/>
      <c r="D139" s="19" t="s">
        <v>39</v>
      </c>
      <c r="E139" s="9"/>
      <c r="F139" s="21">
        <v>550</v>
      </c>
      <c r="G139" s="70">
        <f>SUM(G132:G138)</f>
        <v>23.69</v>
      </c>
      <c r="H139" s="70">
        <f>SUM(H132:H138)</f>
        <v>28.741</v>
      </c>
      <c r="I139" s="70">
        <f>SUM(I132:I138)</f>
        <v>86.4</v>
      </c>
      <c r="J139" s="70">
        <f>SUM(J132:J138)</f>
        <v>713.02</v>
      </c>
      <c r="K139" s="27"/>
      <c r="L139" s="70">
        <f>SUM(L132:L138)</f>
        <v>76.22999999999999</v>
      </c>
    </row>
    <row r="140" spans="1:12" ht="14.4" x14ac:dyDescent="0.3">
      <c r="A140" s="28">
        <v>1</v>
      </c>
      <c r="B140" s="14">
        <v>4</v>
      </c>
      <c r="C140" s="10" t="s">
        <v>25</v>
      </c>
      <c r="D140" s="12" t="s">
        <v>21</v>
      </c>
      <c r="E140" s="73" t="s">
        <v>86</v>
      </c>
      <c r="F140" s="48">
        <v>250</v>
      </c>
      <c r="G140" s="48">
        <v>4.3</v>
      </c>
      <c r="H140" s="48">
        <v>2</v>
      </c>
      <c r="I140" s="48">
        <v>13.3</v>
      </c>
      <c r="J140" s="48">
        <v>91</v>
      </c>
      <c r="K140" s="49">
        <v>57</v>
      </c>
      <c r="L140" s="48">
        <v>14.64</v>
      </c>
    </row>
    <row r="141" spans="1:12" ht="14.4" x14ac:dyDescent="0.3">
      <c r="A141" s="25"/>
      <c r="B141" s="16"/>
      <c r="C141" s="11"/>
      <c r="D141" s="6" t="s">
        <v>22</v>
      </c>
      <c r="E141" s="50" t="s">
        <v>45</v>
      </c>
      <c r="F141" s="51">
        <v>200</v>
      </c>
      <c r="G141" s="51">
        <v>0</v>
      </c>
      <c r="H141" s="51">
        <v>0</v>
      </c>
      <c r="I141" s="51">
        <v>14.6</v>
      </c>
      <c r="J141" s="51">
        <v>58.1</v>
      </c>
      <c r="K141" s="52" t="s">
        <v>104</v>
      </c>
      <c r="L141" s="51">
        <v>3.69</v>
      </c>
    </row>
    <row r="142" spans="1:12" ht="14.4" x14ac:dyDescent="0.3">
      <c r="A142" s="25"/>
      <c r="B142" s="16"/>
      <c r="C142" s="11"/>
      <c r="D142" s="6" t="s">
        <v>33</v>
      </c>
      <c r="E142" s="50" t="s">
        <v>87</v>
      </c>
      <c r="F142" s="51">
        <v>30</v>
      </c>
      <c r="G142" s="51">
        <v>1.5</v>
      </c>
      <c r="H142" s="51">
        <v>0.3</v>
      </c>
      <c r="I142" s="51">
        <v>13.5</v>
      </c>
      <c r="J142" s="51">
        <v>66</v>
      </c>
      <c r="K142" s="52"/>
      <c r="L142" s="51">
        <v>2.1</v>
      </c>
    </row>
    <row r="143" spans="1:12" ht="15" thickBot="1" x14ac:dyDescent="0.35">
      <c r="A143" s="26"/>
      <c r="B143" s="18"/>
      <c r="C143" s="8"/>
      <c r="D143" s="19" t="s">
        <v>39</v>
      </c>
      <c r="E143" s="9"/>
      <c r="F143" s="21">
        <v>480</v>
      </c>
      <c r="G143" s="70">
        <f>SUM(G140:G142)</f>
        <v>5.8</v>
      </c>
      <c r="H143" s="70">
        <f>SUM(H140:H142)</f>
        <v>2.2999999999999998</v>
      </c>
      <c r="I143" s="70">
        <f>SUM(I140:I142)</f>
        <v>41.4</v>
      </c>
      <c r="J143" s="70">
        <f>SUM(J140:J142)</f>
        <v>215.1</v>
      </c>
      <c r="K143" s="27"/>
      <c r="L143" s="70">
        <f>SUM(L140:L142)</f>
        <v>20.430000000000003</v>
      </c>
    </row>
    <row r="144" spans="1:12" ht="14.4" x14ac:dyDescent="0.3">
      <c r="A144" s="28">
        <v>1</v>
      </c>
      <c r="B144" s="14">
        <v>4</v>
      </c>
      <c r="C144" s="10" t="s">
        <v>26</v>
      </c>
      <c r="D144" s="7" t="s">
        <v>27</v>
      </c>
      <c r="E144" s="50"/>
      <c r="F144" s="51"/>
      <c r="G144" s="51"/>
      <c r="H144" s="51"/>
      <c r="I144" s="51"/>
      <c r="J144" s="51"/>
      <c r="K144" s="52"/>
      <c r="L144" s="51"/>
    </row>
    <row r="145" spans="1:12" ht="14.4" x14ac:dyDescent="0.3">
      <c r="A145" s="25"/>
      <c r="B145" s="16"/>
      <c r="C145" s="11"/>
      <c r="D145" s="7" t="s">
        <v>28</v>
      </c>
      <c r="E145" s="50"/>
      <c r="F145" s="51"/>
      <c r="G145" s="51"/>
      <c r="H145" s="51"/>
      <c r="I145" s="51"/>
      <c r="J145" s="51"/>
      <c r="K145" s="52"/>
      <c r="L145" s="51"/>
    </row>
    <row r="146" spans="1:12" ht="14.4" x14ac:dyDescent="0.3">
      <c r="A146" s="25"/>
      <c r="B146" s="16"/>
      <c r="C146" s="11"/>
      <c r="D146" s="7" t="s">
        <v>29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thickBot="1" x14ac:dyDescent="0.35">
      <c r="A147" s="25"/>
      <c r="B147" s="16"/>
      <c r="C147" s="11"/>
      <c r="D147" s="7" t="s">
        <v>30</v>
      </c>
      <c r="E147" s="50"/>
      <c r="F147" s="51"/>
      <c r="G147" s="51"/>
      <c r="H147" s="51"/>
      <c r="I147" s="51"/>
      <c r="J147" s="51"/>
      <c r="K147" s="52"/>
      <c r="L147" s="51"/>
    </row>
    <row r="148" spans="1:12" ht="14.4" x14ac:dyDescent="0.3">
      <c r="A148" s="25"/>
      <c r="B148" s="16"/>
      <c r="C148" s="11"/>
      <c r="D148" s="7" t="s">
        <v>31</v>
      </c>
      <c r="E148" s="47"/>
      <c r="F148" s="48"/>
      <c r="G148" s="48"/>
      <c r="H148" s="48"/>
      <c r="I148" s="48"/>
      <c r="J148" s="48"/>
      <c r="K148" s="49"/>
      <c r="L148" s="48"/>
    </row>
    <row r="149" spans="1:12" ht="14.4" x14ac:dyDescent="0.3">
      <c r="A149" s="25"/>
      <c r="B149" s="16"/>
      <c r="C149" s="11"/>
      <c r="D149" s="7" t="s">
        <v>32</v>
      </c>
      <c r="E149" s="50"/>
      <c r="F149" s="51"/>
      <c r="G149" s="51"/>
      <c r="H149" s="51"/>
      <c r="I149" s="51"/>
      <c r="J149" s="51"/>
      <c r="K149" s="52"/>
      <c r="L149" s="51"/>
    </row>
    <row r="150" spans="1:12" ht="14.4" x14ac:dyDescent="0.3">
      <c r="A150" s="25"/>
      <c r="B150" s="16"/>
      <c r="C150" s="11"/>
      <c r="D150" s="7" t="s">
        <v>33</v>
      </c>
      <c r="E150" s="50"/>
      <c r="F150" s="51"/>
      <c r="G150" s="51"/>
      <c r="H150" s="51"/>
      <c r="I150" s="51"/>
      <c r="J150" s="51"/>
      <c r="K150" s="52"/>
      <c r="L150" s="51"/>
    </row>
    <row r="151" spans="1:12" ht="14.4" x14ac:dyDescent="0.3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4.4" x14ac:dyDescent="0.3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v>0</v>
      </c>
      <c r="G153" s="21">
        <v>0</v>
      </c>
      <c r="H153" s="21">
        <v>0</v>
      </c>
      <c r="I153" s="21">
        <v>0</v>
      </c>
      <c r="J153" s="21">
        <v>0</v>
      </c>
      <c r="K153" s="27"/>
      <c r="L153" s="21">
        <v>0</v>
      </c>
    </row>
    <row r="154" spans="1:12" ht="14.4" x14ac:dyDescent="0.3">
      <c r="A154" s="28">
        <v>1</v>
      </c>
      <c r="B154" s="14">
        <v>4</v>
      </c>
      <c r="C154" s="10" t="s">
        <v>34</v>
      </c>
      <c r="D154" s="12" t="s">
        <v>35</v>
      </c>
      <c r="E154" s="50"/>
      <c r="F154" s="51"/>
      <c r="G154" s="51"/>
      <c r="H154" s="51"/>
      <c r="I154" s="51"/>
      <c r="J154" s="51"/>
      <c r="K154" s="52"/>
      <c r="L154" s="51"/>
    </row>
    <row r="155" spans="1:12" ht="14.4" x14ac:dyDescent="0.3">
      <c r="A155" s="25"/>
      <c r="B155" s="16"/>
      <c r="C155" s="11"/>
      <c r="D155" s="12" t="s">
        <v>31</v>
      </c>
      <c r="E155" s="50"/>
      <c r="F155" s="51"/>
      <c r="G155" s="51"/>
      <c r="H155" s="51"/>
      <c r="I155" s="51"/>
      <c r="J155" s="51"/>
      <c r="K155" s="52"/>
      <c r="L155" s="51"/>
    </row>
    <row r="156" spans="1:12" ht="14.4" x14ac:dyDescent="0.3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4.4" x14ac:dyDescent="0.3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thickBot="1" x14ac:dyDescent="0.35">
      <c r="A158" s="26"/>
      <c r="B158" s="18"/>
      <c r="C158" s="8"/>
      <c r="D158" s="19" t="s">
        <v>39</v>
      </c>
      <c r="E158" s="9"/>
      <c r="F158" s="21"/>
      <c r="G158" s="70">
        <f>SUM(G154:G157)</f>
        <v>0</v>
      </c>
      <c r="H158" s="70">
        <f>SUM(H154:H157)</f>
        <v>0</v>
      </c>
      <c r="I158" s="70">
        <f>SUM(I154:I157)</f>
        <v>0</v>
      </c>
      <c r="J158" s="70">
        <f>SUM(J154:J157)</f>
        <v>0</v>
      </c>
      <c r="K158" s="27"/>
      <c r="L158" s="70">
        <f>SUM(L154:L157)</f>
        <v>0</v>
      </c>
    </row>
    <row r="159" spans="1:12" ht="14.4" x14ac:dyDescent="0.3">
      <c r="A159" s="28">
        <v>1</v>
      </c>
      <c r="B159" s="14">
        <v>4</v>
      </c>
      <c r="C159" s="10" t="s">
        <v>36</v>
      </c>
      <c r="D159" s="7" t="s">
        <v>21</v>
      </c>
      <c r="E159" s="50"/>
      <c r="F159" s="51"/>
      <c r="G159" s="51"/>
      <c r="H159" s="51"/>
      <c r="I159" s="51"/>
      <c r="J159" s="51"/>
      <c r="K159" s="52"/>
      <c r="L159" s="51"/>
    </row>
    <row r="160" spans="1:12" ht="14.4" x14ac:dyDescent="0.3">
      <c r="A160" s="25"/>
      <c r="B160" s="16"/>
      <c r="C160" s="11"/>
      <c r="D160" s="7" t="s">
        <v>30</v>
      </c>
      <c r="E160" s="50"/>
      <c r="F160" s="51"/>
      <c r="G160" s="51"/>
      <c r="H160" s="51"/>
      <c r="I160" s="51"/>
      <c r="J160" s="51"/>
      <c r="K160" s="52"/>
      <c r="L160" s="51"/>
    </row>
    <row r="161" spans="1:12" ht="14.4" x14ac:dyDescent="0.3">
      <c r="A161" s="25"/>
      <c r="B161" s="16"/>
      <c r="C161" s="11"/>
      <c r="D161" s="7" t="s">
        <v>31</v>
      </c>
      <c r="E161" s="50"/>
      <c r="F161" s="51"/>
      <c r="G161" s="51"/>
      <c r="H161" s="51"/>
      <c r="I161" s="51"/>
      <c r="J161" s="51"/>
      <c r="K161" s="52"/>
      <c r="L161" s="51"/>
    </row>
    <row r="162" spans="1:12" ht="14.4" x14ac:dyDescent="0.3">
      <c r="A162" s="25"/>
      <c r="B162" s="16"/>
      <c r="C162" s="11"/>
      <c r="D162" s="7" t="s">
        <v>23</v>
      </c>
      <c r="E162" s="50"/>
      <c r="F162" s="51"/>
      <c r="G162" s="51"/>
      <c r="H162" s="51"/>
      <c r="I162" s="51"/>
      <c r="J162" s="51"/>
      <c r="K162" s="52"/>
      <c r="L162" s="51"/>
    </row>
    <row r="163" spans="1:12" ht="14.4" x14ac:dyDescent="0.3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4.4" x14ac:dyDescent="0.3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v>0</v>
      </c>
      <c r="G165" s="21">
        <v>0</v>
      </c>
      <c r="H165" s="21">
        <v>0</v>
      </c>
      <c r="I165" s="21">
        <v>0</v>
      </c>
      <c r="J165" s="21">
        <v>0</v>
      </c>
      <c r="K165" s="27"/>
      <c r="L165" s="21">
        <v>0</v>
      </c>
    </row>
    <row r="166" spans="1:12" ht="14.4" x14ac:dyDescent="0.3">
      <c r="A166" s="28">
        <v>1</v>
      </c>
      <c r="B166" s="14">
        <v>4</v>
      </c>
      <c r="C166" s="10" t="s">
        <v>37</v>
      </c>
      <c r="D166" s="12" t="s">
        <v>38</v>
      </c>
      <c r="E166" s="50"/>
      <c r="F166" s="51"/>
      <c r="G166" s="51"/>
      <c r="H166" s="51"/>
      <c r="I166" s="51"/>
      <c r="J166" s="51"/>
      <c r="K166" s="52"/>
      <c r="L166" s="51"/>
    </row>
    <row r="167" spans="1:12" ht="14.4" x14ac:dyDescent="0.3">
      <c r="A167" s="25"/>
      <c r="B167" s="16"/>
      <c r="C167" s="11"/>
      <c r="D167" s="12" t="s">
        <v>35</v>
      </c>
      <c r="E167" s="50"/>
      <c r="F167" s="51"/>
      <c r="G167" s="51"/>
      <c r="H167" s="51"/>
      <c r="I167" s="51"/>
      <c r="J167" s="51"/>
      <c r="K167" s="52"/>
      <c r="L167" s="51"/>
    </row>
    <row r="168" spans="1:12" ht="14.4" x14ac:dyDescent="0.3">
      <c r="A168" s="25"/>
      <c r="B168" s="16"/>
      <c r="C168" s="11"/>
      <c r="D168" s="12" t="s">
        <v>31</v>
      </c>
      <c r="E168" s="50"/>
      <c r="F168" s="51"/>
      <c r="G168" s="51"/>
      <c r="H168" s="51"/>
      <c r="I168" s="51"/>
      <c r="J168" s="51"/>
      <c r="K168" s="52"/>
      <c r="L168" s="51"/>
    </row>
    <row r="169" spans="1:12" ht="14.4" x14ac:dyDescent="0.3">
      <c r="A169" s="25"/>
      <c r="B169" s="16"/>
      <c r="C169" s="11"/>
      <c r="D169" s="12" t="s">
        <v>24</v>
      </c>
      <c r="E169" s="50"/>
      <c r="F169" s="51"/>
      <c r="G169" s="51"/>
      <c r="H169" s="51"/>
      <c r="I169" s="51"/>
      <c r="J169" s="51"/>
      <c r="K169" s="52"/>
      <c r="L169" s="51"/>
    </row>
    <row r="170" spans="1:12" ht="14.4" x14ac:dyDescent="0.3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4.4" x14ac:dyDescent="0.3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v>0</v>
      </c>
      <c r="G172" s="21">
        <v>0</v>
      </c>
      <c r="H172" s="21">
        <v>0</v>
      </c>
      <c r="I172" s="21">
        <v>0</v>
      </c>
      <c r="J172" s="21">
        <v>0</v>
      </c>
      <c r="K172" s="27"/>
      <c r="L172" s="21">
        <v>0</v>
      </c>
    </row>
    <row r="173" spans="1:12" ht="24.75" customHeight="1" thickBot="1" x14ac:dyDescent="0.3">
      <c r="A173" s="31">
        <v>1</v>
      </c>
      <c r="B173" s="32">
        <v>4</v>
      </c>
      <c r="C173" s="65" t="s">
        <v>4</v>
      </c>
      <c r="D173" s="66"/>
      <c r="E173" s="33"/>
      <c r="F173" s="34">
        <f>SUM(F172,F165,F158,F153,F143,F139)</f>
        <v>1030</v>
      </c>
      <c r="G173" s="34">
        <f>SUM(G172,G165,G158,G153,G143,G139)</f>
        <v>29.490000000000002</v>
      </c>
      <c r="H173" s="34">
        <f>SUM(H172,H165,H158,H153,H143,H139)</f>
        <v>31.041</v>
      </c>
      <c r="I173" s="34">
        <f>SUM(I172,I165,I158,I153,I143,I139)</f>
        <v>127.80000000000001</v>
      </c>
      <c r="J173" s="34">
        <f>SUM(J172,J165,J158,J153,J143,J139)</f>
        <v>928.12</v>
      </c>
      <c r="K173" s="35"/>
      <c r="L173" s="34">
        <f>SUM(L172,L165,L158,L153,L143,L139)</f>
        <v>96.66</v>
      </c>
    </row>
    <row r="174" spans="1:12" ht="14.4" x14ac:dyDescent="0.3">
      <c r="A174" s="22">
        <v>1</v>
      </c>
      <c r="B174" s="23">
        <v>5</v>
      </c>
      <c r="C174" s="24" t="s">
        <v>20</v>
      </c>
      <c r="D174" s="68" t="s">
        <v>83</v>
      </c>
      <c r="E174" s="47" t="s">
        <v>58</v>
      </c>
      <c r="F174" s="48">
        <v>168</v>
      </c>
      <c r="G174" s="48">
        <v>9</v>
      </c>
      <c r="H174" s="48">
        <v>10.199999999999999</v>
      </c>
      <c r="I174" s="48">
        <v>18.149999999999999</v>
      </c>
      <c r="J174" s="48">
        <v>213</v>
      </c>
      <c r="K174" s="49" t="s">
        <v>110</v>
      </c>
      <c r="L174" s="48">
        <v>71.75</v>
      </c>
    </row>
    <row r="175" spans="1:12" ht="14.4" x14ac:dyDescent="0.3">
      <c r="A175" s="25"/>
      <c r="B175" s="16"/>
      <c r="C175" s="11"/>
      <c r="D175" s="6" t="s">
        <v>22</v>
      </c>
      <c r="E175" s="50" t="s">
        <v>53</v>
      </c>
      <c r="F175" s="51">
        <v>222</v>
      </c>
      <c r="G175" s="51">
        <v>8.4000000000000005E-2</v>
      </c>
      <c r="H175" s="51">
        <v>1.2E-2</v>
      </c>
      <c r="I175" s="51">
        <v>15.185</v>
      </c>
      <c r="J175" s="51">
        <v>62</v>
      </c>
      <c r="K175" s="52" t="s">
        <v>55</v>
      </c>
      <c r="L175" s="51">
        <v>2.94</v>
      </c>
    </row>
    <row r="176" spans="1:12" ht="14.4" x14ac:dyDescent="0.3">
      <c r="A176" s="25"/>
      <c r="B176" s="16"/>
      <c r="C176" s="11"/>
      <c r="D176" s="7" t="s">
        <v>32</v>
      </c>
      <c r="E176" s="50" t="s">
        <v>46</v>
      </c>
      <c r="F176" s="51">
        <v>30</v>
      </c>
      <c r="G176" s="51">
        <v>2.2799999999999998</v>
      </c>
      <c r="H176" s="51">
        <v>0.24</v>
      </c>
      <c r="I176" s="51">
        <v>14.76</v>
      </c>
      <c r="J176" s="51">
        <v>71</v>
      </c>
      <c r="K176" s="52"/>
      <c r="L176" s="51">
        <v>2.1</v>
      </c>
    </row>
    <row r="177" spans="1:12" ht="14.4" x14ac:dyDescent="0.3">
      <c r="A177" s="25"/>
      <c r="B177" s="16"/>
      <c r="C177" s="11"/>
      <c r="D177" s="7" t="s">
        <v>33</v>
      </c>
      <c r="E177" s="50" t="s">
        <v>50</v>
      </c>
      <c r="F177" s="51">
        <v>30</v>
      </c>
      <c r="G177" s="51">
        <v>1.5</v>
      </c>
      <c r="H177" s="51">
        <v>0.3</v>
      </c>
      <c r="I177" s="51">
        <v>13.5</v>
      </c>
      <c r="J177" s="51">
        <v>66</v>
      </c>
      <c r="K177" s="52"/>
      <c r="L177" s="51">
        <v>2.1</v>
      </c>
    </row>
    <row r="178" spans="1:12" ht="14.4" x14ac:dyDescent="0.3">
      <c r="A178" s="25"/>
      <c r="B178" s="16"/>
      <c r="C178" s="11"/>
      <c r="D178" s="7" t="s">
        <v>24</v>
      </c>
      <c r="E178" s="50"/>
      <c r="F178" s="51"/>
      <c r="G178" s="51"/>
      <c r="H178" s="51"/>
      <c r="I178" s="51"/>
      <c r="J178" s="51"/>
      <c r="K178" s="52"/>
      <c r="L178" s="51"/>
    </row>
    <row r="179" spans="1:12" ht="14.4" x14ac:dyDescent="0.3">
      <c r="A179" s="25"/>
      <c r="B179" s="16"/>
      <c r="C179" s="11"/>
      <c r="D179" s="6" t="s">
        <v>30</v>
      </c>
      <c r="E179" s="50"/>
      <c r="F179" s="51"/>
      <c r="G179" s="51"/>
      <c r="H179" s="51"/>
      <c r="I179" s="51"/>
      <c r="J179" s="51"/>
      <c r="K179" s="52"/>
      <c r="L179" s="51"/>
    </row>
    <row r="180" spans="1:12" ht="14.4" x14ac:dyDescent="0.3">
      <c r="A180" s="25"/>
      <c r="B180" s="16"/>
      <c r="C180" s="11"/>
      <c r="D180" s="6" t="s">
        <v>27</v>
      </c>
      <c r="E180" s="50" t="s">
        <v>94</v>
      </c>
      <c r="F180" s="51">
        <v>60</v>
      </c>
      <c r="G180" s="51">
        <v>0.78</v>
      </c>
      <c r="H180" s="51">
        <v>1.94</v>
      </c>
      <c r="I180" s="51">
        <v>3.87</v>
      </c>
      <c r="J180" s="51">
        <v>36</v>
      </c>
      <c r="K180" s="52" t="s">
        <v>95</v>
      </c>
      <c r="L180" s="51">
        <v>2.62</v>
      </c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v>510</v>
      </c>
      <c r="G181" s="70">
        <f>SUM(G174:G180)</f>
        <v>13.643999999999998</v>
      </c>
      <c r="H181" s="70">
        <f>SUM(H174:H180)</f>
        <v>12.692</v>
      </c>
      <c r="I181" s="70">
        <f>SUM(I174:I180)</f>
        <v>65.465000000000003</v>
      </c>
      <c r="J181" s="70">
        <f>SUM(J174:J180)</f>
        <v>448</v>
      </c>
      <c r="K181" s="27"/>
      <c r="L181" s="70">
        <f>SUM(L174:L180)</f>
        <v>81.509999999999991</v>
      </c>
    </row>
    <row r="182" spans="1:12" ht="14.4" x14ac:dyDescent="0.3">
      <c r="A182" s="28">
        <v>1</v>
      </c>
      <c r="B182" s="14">
        <v>5</v>
      </c>
      <c r="C182" s="10" t="s">
        <v>25</v>
      </c>
      <c r="D182" s="12" t="s">
        <v>21</v>
      </c>
      <c r="E182" s="50" t="s">
        <v>88</v>
      </c>
      <c r="F182" s="51">
        <v>150</v>
      </c>
      <c r="G182" s="51">
        <v>5.0999999999999996</v>
      </c>
      <c r="H182" s="51">
        <v>6.0750000000000002</v>
      </c>
      <c r="I182" s="51">
        <v>30.8</v>
      </c>
      <c r="J182" s="51">
        <v>197.55</v>
      </c>
      <c r="K182" s="52" t="s">
        <v>51</v>
      </c>
      <c r="L182" s="51">
        <v>13.25</v>
      </c>
    </row>
    <row r="183" spans="1:12" ht="14.4" x14ac:dyDescent="0.3">
      <c r="A183" s="25"/>
      <c r="B183" s="16"/>
      <c r="C183" s="11"/>
      <c r="D183" s="6" t="s">
        <v>22</v>
      </c>
      <c r="E183" s="50" t="s">
        <v>49</v>
      </c>
      <c r="F183" s="51">
        <v>210</v>
      </c>
      <c r="G183" s="51">
        <v>0.2</v>
      </c>
      <c r="H183" s="51">
        <v>0</v>
      </c>
      <c r="I183" s="51">
        <v>10.1</v>
      </c>
      <c r="J183" s="51">
        <v>41.1</v>
      </c>
      <c r="K183" s="52" t="s">
        <v>103</v>
      </c>
      <c r="L183" s="51">
        <v>1.36</v>
      </c>
    </row>
    <row r="184" spans="1:12" ht="14.4" x14ac:dyDescent="0.3">
      <c r="A184" s="25"/>
      <c r="B184" s="16"/>
      <c r="C184" s="11"/>
      <c r="D184" s="74" t="s">
        <v>32</v>
      </c>
      <c r="E184" s="50" t="s">
        <v>46</v>
      </c>
      <c r="F184" s="51">
        <v>30</v>
      </c>
      <c r="G184" s="51">
        <v>2.2799999999999998</v>
      </c>
      <c r="H184" s="51">
        <v>0.24</v>
      </c>
      <c r="I184" s="51">
        <v>14.7</v>
      </c>
      <c r="J184" s="51">
        <v>70.95</v>
      </c>
      <c r="K184" s="52"/>
      <c r="L184" s="51">
        <v>2.1</v>
      </c>
    </row>
    <row r="185" spans="1:12" ht="15" thickBot="1" x14ac:dyDescent="0.35">
      <c r="A185" s="26"/>
      <c r="B185" s="18"/>
      <c r="C185" s="8"/>
      <c r="D185" s="19" t="s">
        <v>39</v>
      </c>
      <c r="E185" s="9"/>
      <c r="F185" s="21">
        <v>390</v>
      </c>
      <c r="G185" s="70">
        <f>SUM(G182:G184)</f>
        <v>7.58</v>
      </c>
      <c r="H185" s="70">
        <f>SUM(H182:H184)</f>
        <v>6.3150000000000004</v>
      </c>
      <c r="I185" s="70">
        <f>SUM(I182:I184)</f>
        <v>55.599999999999994</v>
      </c>
      <c r="J185" s="70">
        <f>SUM(J182:J184)</f>
        <v>309.60000000000002</v>
      </c>
      <c r="K185" s="27"/>
      <c r="L185" s="70">
        <f>SUM(L182:L184)</f>
        <v>16.71</v>
      </c>
    </row>
    <row r="186" spans="1:12" ht="14.4" x14ac:dyDescent="0.3">
      <c r="A186" s="28">
        <v>1</v>
      </c>
      <c r="B186" s="14">
        <v>5</v>
      </c>
      <c r="C186" s="10" t="s">
        <v>26</v>
      </c>
      <c r="D186" s="7" t="s">
        <v>27</v>
      </c>
      <c r="E186" s="50"/>
      <c r="F186" s="51"/>
      <c r="G186" s="51"/>
      <c r="H186" s="51"/>
      <c r="I186" s="51"/>
      <c r="J186" s="51"/>
      <c r="K186" s="52"/>
      <c r="L186" s="51"/>
    </row>
    <row r="187" spans="1:12" ht="14.4" x14ac:dyDescent="0.3">
      <c r="A187" s="25"/>
      <c r="B187" s="16"/>
      <c r="C187" s="11"/>
      <c r="D187" s="7" t="s">
        <v>28</v>
      </c>
      <c r="E187" s="50"/>
      <c r="F187" s="51"/>
      <c r="G187" s="51"/>
      <c r="H187" s="51"/>
      <c r="I187" s="51"/>
      <c r="J187" s="51"/>
      <c r="K187" s="52"/>
      <c r="L187" s="51"/>
    </row>
    <row r="188" spans="1:12" ht="14.4" x14ac:dyDescent="0.3">
      <c r="A188" s="25"/>
      <c r="B188" s="16"/>
      <c r="C188" s="11"/>
      <c r="D188" s="7" t="s">
        <v>29</v>
      </c>
      <c r="E188" s="50"/>
      <c r="F188" s="51"/>
      <c r="G188" s="51"/>
      <c r="H188" s="51"/>
      <c r="I188" s="51"/>
      <c r="J188" s="51"/>
      <c r="K188" s="52"/>
      <c r="L188" s="51"/>
    </row>
    <row r="189" spans="1:12" ht="14.4" x14ac:dyDescent="0.3">
      <c r="A189" s="25"/>
      <c r="B189" s="16"/>
      <c r="C189" s="11"/>
      <c r="D189" s="7" t="s">
        <v>30</v>
      </c>
      <c r="E189" s="50"/>
      <c r="F189" s="51"/>
      <c r="G189" s="51"/>
      <c r="H189" s="51"/>
      <c r="I189" s="51"/>
      <c r="J189" s="51"/>
      <c r="K189" s="52"/>
      <c r="L189" s="51"/>
    </row>
    <row r="190" spans="1:12" ht="14.4" x14ac:dyDescent="0.3">
      <c r="A190" s="25"/>
      <c r="B190" s="16"/>
      <c r="C190" s="11"/>
      <c r="D190" s="7" t="s">
        <v>31</v>
      </c>
      <c r="E190" s="50"/>
      <c r="F190" s="51"/>
      <c r="G190" s="51"/>
      <c r="H190" s="51"/>
      <c r="I190" s="51"/>
      <c r="J190" s="51"/>
      <c r="K190" s="52"/>
      <c r="L190" s="51"/>
    </row>
    <row r="191" spans="1:12" ht="14.4" x14ac:dyDescent="0.3">
      <c r="A191" s="25"/>
      <c r="B191" s="16"/>
      <c r="C191" s="11"/>
      <c r="D191" s="7" t="s">
        <v>32</v>
      </c>
      <c r="E191" s="50"/>
      <c r="F191" s="51"/>
      <c r="G191" s="51"/>
      <c r="H191" s="51"/>
      <c r="I191" s="51"/>
      <c r="J191" s="51"/>
      <c r="K191" s="52"/>
      <c r="L191" s="51"/>
    </row>
    <row r="192" spans="1:12" ht="14.4" x14ac:dyDescent="0.3">
      <c r="A192" s="25"/>
      <c r="B192" s="16"/>
      <c r="C192" s="11"/>
      <c r="D192" s="7" t="s">
        <v>33</v>
      </c>
      <c r="E192" s="50"/>
      <c r="F192" s="51"/>
      <c r="G192" s="51"/>
      <c r="H192" s="51"/>
      <c r="I192" s="51"/>
      <c r="J192" s="51"/>
      <c r="K192" s="52"/>
      <c r="L192" s="51"/>
    </row>
    <row r="193" spans="1:12" ht="14.4" x14ac:dyDescent="0.3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4.4" x14ac:dyDescent="0.3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v>0</v>
      </c>
      <c r="G195" s="21">
        <v>0</v>
      </c>
      <c r="H195" s="21">
        <v>0</v>
      </c>
      <c r="I195" s="21">
        <v>0</v>
      </c>
      <c r="J195" s="21">
        <v>0</v>
      </c>
      <c r="K195" s="27"/>
      <c r="L195" s="21">
        <v>0</v>
      </c>
    </row>
    <row r="196" spans="1:12" ht="14.4" x14ac:dyDescent="0.3">
      <c r="A196" s="28">
        <v>1</v>
      </c>
      <c r="B196" s="14">
        <v>5</v>
      </c>
      <c r="C196" s="10" t="s">
        <v>34</v>
      </c>
      <c r="D196" s="12" t="s">
        <v>35</v>
      </c>
      <c r="E196" s="50"/>
      <c r="F196" s="51"/>
      <c r="G196" s="51"/>
      <c r="H196" s="51"/>
      <c r="I196" s="51"/>
      <c r="J196" s="51"/>
      <c r="K196" s="52"/>
      <c r="L196" s="51"/>
    </row>
    <row r="197" spans="1:12" ht="14.4" x14ac:dyDescent="0.3">
      <c r="A197" s="25"/>
      <c r="B197" s="16"/>
      <c r="C197" s="11"/>
      <c r="D197" s="12" t="s">
        <v>31</v>
      </c>
      <c r="E197" s="50"/>
      <c r="F197" s="51"/>
      <c r="G197" s="51"/>
      <c r="H197" s="51"/>
      <c r="I197" s="51"/>
      <c r="J197" s="51"/>
      <c r="K197" s="52"/>
      <c r="L197" s="51"/>
    </row>
    <row r="198" spans="1:12" ht="14.4" x14ac:dyDescent="0.3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4.4" x14ac:dyDescent="0.3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thickBot="1" x14ac:dyDescent="0.35">
      <c r="A200" s="26"/>
      <c r="B200" s="18"/>
      <c r="C200" s="8"/>
      <c r="D200" s="19" t="s">
        <v>39</v>
      </c>
      <c r="E200" s="9"/>
      <c r="F200" s="21"/>
      <c r="G200" s="70">
        <f>SUM(G196:G199)</f>
        <v>0</v>
      </c>
      <c r="H200" s="70">
        <f>SUM(H196:H199)</f>
        <v>0</v>
      </c>
      <c r="I200" s="70">
        <f>SUM(I196:I199)</f>
        <v>0</v>
      </c>
      <c r="J200" s="70">
        <f>SUM(J196:J199)</f>
        <v>0</v>
      </c>
      <c r="K200" s="27"/>
      <c r="L200" s="70">
        <f>SUM(L196:L199)</f>
        <v>0</v>
      </c>
    </row>
    <row r="201" spans="1:12" ht="14.4" x14ac:dyDescent="0.3">
      <c r="A201" s="28">
        <v>1</v>
      </c>
      <c r="B201" s="14">
        <v>5</v>
      </c>
      <c r="C201" s="10" t="s">
        <v>36</v>
      </c>
      <c r="D201" s="7" t="s">
        <v>21</v>
      </c>
      <c r="E201" s="50"/>
      <c r="F201" s="51"/>
      <c r="G201" s="51"/>
      <c r="H201" s="51"/>
      <c r="I201" s="51"/>
      <c r="J201" s="51"/>
      <c r="K201" s="52"/>
      <c r="L201" s="51"/>
    </row>
    <row r="202" spans="1:12" ht="14.4" x14ac:dyDescent="0.3">
      <c r="A202" s="25"/>
      <c r="B202" s="16"/>
      <c r="C202" s="11"/>
      <c r="D202" s="7" t="s">
        <v>30</v>
      </c>
      <c r="E202" s="50"/>
      <c r="F202" s="51"/>
      <c r="G202" s="51"/>
      <c r="H202" s="51"/>
      <c r="I202" s="51"/>
      <c r="J202" s="51"/>
      <c r="K202" s="52"/>
      <c r="L202" s="51"/>
    </row>
    <row r="203" spans="1:12" ht="14.4" x14ac:dyDescent="0.3">
      <c r="A203" s="25"/>
      <c r="B203" s="16"/>
      <c r="C203" s="11"/>
      <c r="D203" s="7" t="s">
        <v>31</v>
      </c>
      <c r="E203" s="50"/>
      <c r="F203" s="51"/>
      <c r="G203" s="51"/>
      <c r="H203" s="51"/>
      <c r="I203" s="51"/>
      <c r="J203" s="51"/>
      <c r="K203" s="52"/>
      <c r="L203" s="51"/>
    </row>
    <row r="204" spans="1:12" ht="14.4" x14ac:dyDescent="0.3">
      <c r="A204" s="25"/>
      <c r="B204" s="16"/>
      <c r="C204" s="11"/>
      <c r="D204" s="7" t="s">
        <v>23</v>
      </c>
      <c r="E204" s="50"/>
      <c r="F204" s="51"/>
      <c r="G204" s="51"/>
      <c r="H204" s="51"/>
      <c r="I204" s="51"/>
      <c r="J204" s="51"/>
      <c r="K204" s="52"/>
      <c r="L204" s="51"/>
    </row>
    <row r="205" spans="1:12" ht="14.4" x14ac:dyDescent="0.3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4.4" x14ac:dyDescent="0.3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4.4" x14ac:dyDescent="0.3">
      <c r="A207" s="26"/>
      <c r="B207" s="18"/>
      <c r="C207" s="8"/>
      <c r="D207" s="19" t="s">
        <v>39</v>
      </c>
      <c r="E207" s="9"/>
      <c r="F207" s="21">
        <v>0</v>
      </c>
      <c r="G207" s="21">
        <v>0</v>
      </c>
      <c r="H207" s="21">
        <v>0</v>
      </c>
      <c r="I207" s="21">
        <v>0</v>
      </c>
      <c r="J207" s="21">
        <v>0</v>
      </c>
      <c r="K207" s="27"/>
      <c r="L207" s="21">
        <v>0</v>
      </c>
    </row>
    <row r="208" spans="1:12" ht="14.4" x14ac:dyDescent="0.3">
      <c r="A208" s="28">
        <v>1</v>
      </c>
      <c r="B208" s="14">
        <v>5</v>
      </c>
      <c r="C208" s="10" t="s">
        <v>37</v>
      </c>
      <c r="D208" s="12" t="s">
        <v>38</v>
      </c>
      <c r="E208" s="50"/>
      <c r="F208" s="51"/>
      <c r="G208" s="51"/>
      <c r="H208" s="51"/>
      <c r="I208" s="51"/>
      <c r="J208" s="51"/>
      <c r="K208" s="52"/>
      <c r="L208" s="51"/>
    </row>
    <row r="209" spans="1:12" ht="14.4" x14ac:dyDescent="0.3">
      <c r="A209" s="25"/>
      <c r="B209" s="16"/>
      <c r="C209" s="11"/>
      <c r="D209" s="12" t="s">
        <v>35</v>
      </c>
      <c r="E209" s="50"/>
      <c r="F209" s="51"/>
      <c r="G209" s="51"/>
      <c r="H209" s="51"/>
      <c r="I209" s="51"/>
      <c r="J209" s="51"/>
      <c r="K209" s="52"/>
      <c r="L209" s="51"/>
    </row>
    <row r="210" spans="1:12" ht="14.4" x14ac:dyDescent="0.3">
      <c r="A210" s="25"/>
      <c r="B210" s="16"/>
      <c r="C210" s="11"/>
      <c r="D210" s="12" t="s">
        <v>31</v>
      </c>
      <c r="E210" s="50"/>
      <c r="F210" s="51"/>
      <c r="G210" s="51"/>
      <c r="H210" s="51"/>
      <c r="I210" s="51"/>
      <c r="J210" s="51"/>
      <c r="K210" s="52"/>
      <c r="L210" s="51"/>
    </row>
    <row r="211" spans="1:12" ht="14.4" x14ac:dyDescent="0.3">
      <c r="A211" s="25"/>
      <c r="B211" s="16"/>
      <c r="C211" s="11"/>
      <c r="D211" s="12" t="s">
        <v>24</v>
      </c>
      <c r="E211" s="50"/>
      <c r="F211" s="51"/>
      <c r="G211" s="51"/>
      <c r="H211" s="51"/>
      <c r="I211" s="51"/>
      <c r="J211" s="51"/>
      <c r="K211" s="52"/>
      <c r="L211" s="51"/>
    </row>
    <row r="212" spans="1:12" ht="14.4" x14ac:dyDescent="0.3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4.4" x14ac:dyDescent="0.3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4.4" x14ac:dyDescent="0.3">
      <c r="A214" s="26"/>
      <c r="B214" s="18"/>
      <c r="C214" s="8"/>
      <c r="D214" s="20" t="s">
        <v>39</v>
      </c>
      <c r="E214" s="9"/>
      <c r="F214" s="21">
        <v>0</v>
      </c>
      <c r="G214" s="21">
        <v>0</v>
      </c>
      <c r="H214" s="21">
        <v>0</v>
      </c>
      <c r="I214" s="21">
        <v>0</v>
      </c>
      <c r="J214" s="21">
        <v>0</v>
      </c>
      <c r="K214" s="27"/>
      <c r="L214" s="21">
        <v>0</v>
      </c>
    </row>
    <row r="215" spans="1:12" ht="15.75" customHeight="1" thickBot="1" x14ac:dyDescent="0.3">
      <c r="A215" s="31">
        <v>1</v>
      </c>
      <c r="B215" s="32">
        <v>5</v>
      </c>
      <c r="C215" s="65" t="s">
        <v>4</v>
      </c>
      <c r="D215" s="66"/>
      <c r="E215" s="33"/>
      <c r="F215" s="34">
        <f>SUM(F214,F207,F200,F195,F185,F181)</f>
        <v>900</v>
      </c>
      <c r="G215" s="34">
        <f>SUM(G214,G207,G200,G195,G185,G181)</f>
        <v>21.223999999999997</v>
      </c>
      <c r="H215" s="34">
        <f>SUM(H214,H207,H200,H195,H185,H181)</f>
        <v>19.007000000000001</v>
      </c>
      <c r="I215" s="34">
        <f>SUM(I214,I207,I200,I195,I185,I181)</f>
        <v>121.065</v>
      </c>
      <c r="J215" s="34">
        <f>SUM(J214,J207,J200,J195,J185,J181)</f>
        <v>757.6</v>
      </c>
      <c r="K215" s="35"/>
      <c r="L215" s="34">
        <f>SUM(L214,L207,L200,L195,L185,L181)</f>
        <v>98.22</v>
      </c>
    </row>
    <row r="216" spans="1:12" ht="14.4" x14ac:dyDescent="0.3">
      <c r="A216" s="22">
        <v>1</v>
      </c>
      <c r="B216" s="23">
        <v>6</v>
      </c>
      <c r="C216" s="24" t="s">
        <v>20</v>
      </c>
      <c r="D216" s="5" t="s">
        <v>29</v>
      </c>
      <c r="E216" s="47" t="s">
        <v>89</v>
      </c>
      <c r="F216" s="48">
        <v>90</v>
      </c>
      <c r="G216" s="48">
        <v>11.52</v>
      </c>
      <c r="H216" s="48">
        <v>6.04</v>
      </c>
      <c r="I216" s="48">
        <v>21.78</v>
      </c>
      <c r="J216" s="48">
        <v>178.8</v>
      </c>
      <c r="K216" s="49" t="s">
        <v>107</v>
      </c>
      <c r="L216" s="48">
        <v>28.3</v>
      </c>
    </row>
    <row r="217" spans="1:12" ht="14.4" x14ac:dyDescent="0.3">
      <c r="A217" s="25"/>
      <c r="B217" s="16"/>
      <c r="C217" s="11"/>
      <c r="D217" s="6" t="s">
        <v>22</v>
      </c>
      <c r="E217" s="50" t="s">
        <v>100</v>
      </c>
      <c r="F217" s="51">
        <v>200</v>
      </c>
      <c r="G217" s="51">
        <v>3.78</v>
      </c>
      <c r="H217" s="51">
        <v>0.67</v>
      </c>
      <c r="I217" s="51">
        <v>26</v>
      </c>
      <c r="J217" s="51">
        <v>125</v>
      </c>
      <c r="K217" s="52"/>
      <c r="L217" s="51">
        <v>11.04</v>
      </c>
    </row>
    <row r="218" spans="1:12" ht="14.4" x14ac:dyDescent="0.3">
      <c r="A218" s="25"/>
      <c r="B218" s="16"/>
      <c r="C218" s="11"/>
      <c r="D218" s="7" t="s">
        <v>32</v>
      </c>
      <c r="E218" s="50" t="s">
        <v>46</v>
      </c>
      <c r="F218" s="51">
        <v>20</v>
      </c>
      <c r="G218" s="51">
        <v>1.52</v>
      </c>
      <c r="H218" s="51">
        <v>0.16</v>
      </c>
      <c r="I218" s="51">
        <v>9.8000000000000007</v>
      </c>
      <c r="J218" s="51">
        <v>47.32</v>
      </c>
      <c r="K218" s="52"/>
      <c r="L218" s="51">
        <v>1.4</v>
      </c>
    </row>
    <row r="219" spans="1:12" ht="14.4" x14ac:dyDescent="0.3">
      <c r="A219" s="25"/>
      <c r="B219" s="16"/>
      <c r="C219" s="11"/>
      <c r="D219" s="7" t="s">
        <v>33</v>
      </c>
      <c r="E219" s="50" t="s">
        <v>50</v>
      </c>
      <c r="F219" s="51">
        <v>20</v>
      </c>
      <c r="G219" s="51">
        <v>1</v>
      </c>
      <c r="H219" s="51">
        <v>0.2</v>
      </c>
      <c r="I219" s="51">
        <v>9</v>
      </c>
      <c r="J219" s="51">
        <v>44</v>
      </c>
      <c r="K219" s="52"/>
      <c r="L219" s="51">
        <v>1.4</v>
      </c>
    </row>
    <row r="220" spans="1:12" ht="14.4" x14ac:dyDescent="0.3">
      <c r="A220" s="25"/>
      <c r="B220" s="16"/>
      <c r="C220" s="11"/>
      <c r="D220" s="75" t="s">
        <v>30</v>
      </c>
      <c r="E220" s="50" t="s">
        <v>78</v>
      </c>
      <c r="F220" s="51">
        <v>150</v>
      </c>
      <c r="G220" s="51">
        <v>3.09</v>
      </c>
      <c r="H220" s="51">
        <v>8.282</v>
      </c>
      <c r="I220" s="51">
        <v>22</v>
      </c>
      <c r="J220" s="51">
        <v>172</v>
      </c>
      <c r="K220" s="52" t="s">
        <v>111</v>
      </c>
      <c r="L220" s="51">
        <v>12.81</v>
      </c>
    </row>
    <row r="221" spans="1:12" ht="14.4" x14ac:dyDescent="0.3">
      <c r="A221" s="25"/>
      <c r="B221" s="16"/>
      <c r="C221" s="11"/>
      <c r="D221" s="6" t="s">
        <v>27</v>
      </c>
      <c r="E221" s="50" t="s">
        <v>96</v>
      </c>
      <c r="F221" s="51">
        <v>60</v>
      </c>
      <c r="G221" s="51">
        <v>0.51600000000000001</v>
      </c>
      <c r="H221" s="51">
        <v>2.1320000000000001</v>
      </c>
      <c r="I221" s="51">
        <v>4.45</v>
      </c>
      <c r="J221" s="51">
        <v>50</v>
      </c>
      <c r="K221" s="52" t="s">
        <v>97</v>
      </c>
      <c r="L221" s="51">
        <v>2.73</v>
      </c>
    </row>
    <row r="222" spans="1:12" ht="14.4" x14ac:dyDescent="0.3">
      <c r="A222" s="25"/>
      <c r="B222" s="16"/>
      <c r="C222" s="11"/>
      <c r="D222" s="6"/>
      <c r="E222" s="50"/>
      <c r="F222" s="51"/>
      <c r="G222" s="51"/>
      <c r="H222" s="51"/>
      <c r="I222" s="51"/>
      <c r="J222" s="51"/>
      <c r="K222" s="52"/>
      <c r="L222" s="51"/>
    </row>
    <row r="223" spans="1:12" ht="15" thickBot="1" x14ac:dyDescent="0.35">
      <c r="A223" s="26"/>
      <c r="B223" s="18"/>
      <c r="C223" s="8"/>
      <c r="D223" s="19" t="s">
        <v>39</v>
      </c>
      <c r="E223" s="9"/>
      <c r="F223" s="70">
        <v>550</v>
      </c>
      <c r="G223" s="70">
        <f>SUM(G216:G222)</f>
        <v>21.426000000000002</v>
      </c>
      <c r="H223" s="70">
        <f>SUM(H216:H222)</f>
        <v>17.484000000000002</v>
      </c>
      <c r="I223" s="70">
        <f>SUM(I216:I222)</f>
        <v>93.03</v>
      </c>
      <c r="J223" s="70">
        <f>SUM(J216:J222)</f>
        <v>617.12</v>
      </c>
      <c r="K223" s="27"/>
      <c r="L223" s="70">
        <f>SUM(L216:L222)</f>
        <v>57.68</v>
      </c>
    </row>
    <row r="224" spans="1:12" ht="26.4" x14ac:dyDescent="0.3">
      <c r="A224" s="28">
        <v>1</v>
      </c>
      <c r="B224" s="14">
        <v>6</v>
      </c>
      <c r="C224" s="10" t="s">
        <v>25</v>
      </c>
      <c r="D224" s="12" t="s">
        <v>21</v>
      </c>
      <c r="E224" s="50" t="s">
        <v>90</v>
      </c>
      <c r="F224" s="51">
        <v>250</v>
      </c>
      <c r="G224" s="51">
        <v>4.3</v>
      </c>
      <c r="H224" s="51">
        <v>2.1</v>
      </c>
      <c r="I224" s="51">
        <v>11.8</v>
      </c>
      <c r="J224" s="51">
        <v>84.8</v>
      </c>
      <c r="K224" s="52" t="s">
        <v>112</v>
      </c>
      <c r="L224" s="51">
        <v>13.49</v>
      </c>
    </row>
    <row r="225" spans="1:12" ht="14.4" x14ac:dyDescent="0.3">
      <c r="A225" s="25"/>
      <c r="B225" s="16"/>
      <c r="C225" s="11"/>
      <c r="D225" s="6" t="s">
        <v>22</v>
      </c>
      <c r="E225" s="50" t="s">
        <v>45</v>
      </c>
      <c r="F225" s="51">
        <v>200</v>
      </c>
      <c r="G225" s="51">
        <v>0</v>
      </c>
      <c r="H225" s="51">
        <v>0</v>
      </c>
      <c r="I225" s="51">
        <v>14.6</v>
      </c>
      <c r="J225" s="51">
        <v>58.1</v>
      </c>
      <c r="K225" s="52" t="s">
        <v>104</v>
      </c>
      <c r="L225" s="51">
        <v>3.69</v>
      </c>
    </row>
    <row r="226" spans="1:12" ht="14.4" x14ac:dyDescent="0.3">
      <c r="A226" s="25"/>
      <c r="B226" s="16"/>
      <c r="C226" s="11"/>
      <c r="D226" s="6" t="s">
        <v>33</v>
      </c>
      <c r="E226" s="50" t="s">
        <v>50</v>
      </c>
      <c r="F226" s="51">
        <v>30</v>
      </c>
      <c r="G226" s="51">
        <v>1.5</v>
      </c>
      <c r="H226" s="51">
        <v>0.3</v>
      </c>
      <c r="I226" s="51">
        <v>13.5</v>
      </c>
      <c r="J226" s="51">
        <v>66</v>
      </c>
      <c r="K226" s="52"/>
      <c r="L226" s="51">
        <v>2.1</v>
      </c>
    </row>
    <row r="227" spans="1:12" ht="15" thickBot="1" x14ac:dyDescent="0.35">
      <c r="A227" s="26"/>
      <c r="B227" s="18"/>
      <c r="C227" s="8"/>
      <c r="D227" s="19" t="s">
        <v>39</v>
      </c>
      <c r="E227" s="9"/>
      <c r="F227" s="21">
        <v>480</v>
      </c>
      <c r="G227" s="70">
        <f>SUM(G224:G226)</f>
        <v>5.8</v>
      </c>
      <c r="H227" s="70">
        <f>SUM(H224:H226)</f>
        <v>2.4</v>
      </c>
      <c r="I227" s="70">
        <f>SUM(I224:I226)</f>
        <v>39.9</v>
      </c>
      <c r="J227" s="70">
        <f>SUM(J224:J226)</f>
        <v>208.9</v>
      </c>
      <c r="K227" s="27"/>
      <c r="L227" s="70">
        <f>SUM(L224:L226)</f>
        <v>19.28</v>
      </c>
    </row>
    <row r="228" spans="1:12" ht="14.4" x14ac:dyDescent="0.3">
      <c r="A228" s="28">
        <v>1</v>
      </c>
      <c r="B228" s="14">
        <v>6</v>
      </c>
      <c r="C228" s="10" t="s">
        <v>26</v>
      </c>
      <c r="D228" s="7" t="s">
        <v>27</v>
      </c>
      <c r="E228" s="50"/>
      <c r="F228" s="51"/>
      <c r="G228" s="51"/>
      <c r="H228" s="51"/>
      <c r="I228" s="51"/>
      <c r="J228" s="51"/>
      <c r="K228" s="52"/>
      <c r="L228" s="51"/>
    </row>
    <row r="229" spans="1:12" ht="14.4" x14ac:dyDescent="0.3">
      <c r="A229" s="25"/>
      <c r="B229" s="16"/>
      <c r="C229" s="11"/>
      <c r="D229" s="7" t="s">
        <v>28</v>
      </c>
      <c r="E229" s="50"/>
      <c r="F229" s="51"/>
      <c r="G229" s="51"/>
      <c r="H229" s="51"/>
      <c r="I229" s="51"/>
      <c r="J229" s="51"/>
      <c r="K229" s="52"/>
      <c r="L229" s="51"/>
    </row>
    <row r="230" spans="1:12" ht="14.4" x14ac:dyDescent="0.3">
      <c r="A230" s="25"/>
      <c r="B230" s="16"/>
      <c r="C230" s="11"/>
      <c r="D230" s="7" t="s">
        <v>29</v>
      </c>
      <c r="E230" s="50"/>
      <c r="F230" s="51"/>
      <c r="G230" s="51"/>
      <c r="H230" s="51"/>
      <c r="I230" s="51"/>
      <c r="J230" s="51"/>
      <c r="K230" s="52"/>
      <c r="L230" s="51"/>
    </row>
    <row r="231" spans="1:12" ht="14.4" x14ac:dyDescent="0.3">
      <c r="A231" s="25"/>
      <c r="B231" s="16"/>
      <c r="C231" s="11"/>
      <c r="D231" s="7" t="s">
        <v>30</v>
      </c>
      <c r="E231" s="50"/>
      <c r="F231" s="51"/>
      <c r="G231" s="51"/>
      <c r="H231" s="51"/>
      <c r="I231" s="51"/>
      <c r="J231" s="51"/>
      <c r="K231" s="52"/>
      <c r="L231" s="51"/>
    </row>
    <row r="232" spans="1:12" ht="14.4" x14ac:dyDescent="0.3">
      <c r="A232" s="25"/>
      <c r="B232" s="16"/>
      <c r="C232" s="11"/>
      <c r="D232" s="7" t="s">
        <v>31</v>
      </c>
      <c r="E232" s="50"/>
      <c r="F232" s="51"/>
      <c r="G232" s="51"/>
      <c r="H232" s="51"/>
      <c r="I232" s="51"/>
      <c r="J232" s="51"/>
      <c r="K232" s="52"/>
      <c r="L232" s="51"/>
    </row>
    <row r="233" spans="1:12" ht="14.4" x14ac:dyDescent="0.3">
      <c r="A233" s="25"/>
      <c r="B233" s="16"/>
      <c r="C233" s="11"/>
      <c r="D233" s="7" t="s">
        <v>32</v>
      </c>
      <c r="E233" s="50"/>
      <c r="F233" s="51"/>
      <c r="G233" s="51"/>
      <c r="H233" s="51"/>
      <c r="I233" s="51"/>
      <c r="J233" s="51"/>
      <c r="K233" s="52"/>
      <c r="L233" s="51"/>
    </row>
    <row r="234" spans="1:12" ht="14.4" x14ac:dyDescent="0.3">
      <c r="A234" s="25"/>
      <c r="B234" s="16"/>
      <c r="C234" s="11"/>
      <c r="D234" s="7" t="s">
        <v>33</v>
      </c>
      <c r="E234" s="50"/>
      <c r="F234" s="51"/>
      <c r="G234" s="51"/>
      <c r="H234" s="51"/>
      <c r="I234" s="51"/>
      <c r="J234" s="51"/>
      <c r="K234" s="52"/>
      <c r="L234" s="51"/>
    </row>
    <row r="235" spans="1:12" ht="14.4" x14ac:dyDescent="0.3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4.4" x14ac:dyDescent="0.3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4.4" x14ac:dyDescent="0.3">
      <c r="A237" s="26"/>
      <c r="B237" s="18"/>
      <c r="C237" s="8"/>
      <c r="D237" s="19" t="s">
        <v>39</v>
      </c>
      <c r="E237" s="9"/>
      <c r="F237" s="21">
        <v>0</v>
      </c>
      <c r="G237" s="21">
        <v>0</v>
      </c>
      <c r="H237" s="21">
        <v>0</v>
      </c>
      <c r="I237" s="21">
        <v>0</v>
      </c>
      <c r="J237" s="21">
        <v>0</v>
      </c>
      <c r="K237" s="27"/>
      <c r="L237" s="21">
        <v>0</v>
      </c>
    </row>
    <row r="238" spans="1:12" ht="14.4" x14ac:dyDescent="0.3">
      <c r="A238" s="28">
        <v>1</v>
      </c>
      <c r="B238" s="14">
        <v>6</v>
      </c>
      <c r="C238" s="10" t="s">
        <v>34</v>
      </c>
      <c r="D238" s="12" t="s">
        <v>35</v>
      </c>
      <c r="E238" s="50"/>
      <c r="F238" s="51"/>
      <c r="G238" s="51"/>
      <c r="H238" s="51"/>
      <c r="I238" s="51"/>
      <c r="J238" s="51"/>
      <c r="K238" s="52"/>
      <c r="L238" s="51"/>
    </row>
    <row r="239" spans="1:12" ht="14.4" x14ac:dyDescent="0.3">
      <c r="A239" s="25"/>
      <c r="B239" s="16"/>
      <c r="C239" s="11"/>
      <c r="D239" s="12" t="s">
        <v>31</v>
      </c>
      <c r="E239" s="50"/>
      <c r="F239" s="51"/>
      <c r="G239" s="51"/>
      <c r="H239" s="51"/>
      <c r="I239" s="51"/>
      <c r="J239" s="51"/>
      <c r="K239" s="52"/>
      <c r="L239" s="51"/>
    </row>
    <row r="240" spans="1:12" ht="14.4" x14ac:dyDescent="0.3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4.4" x14ac:dyDescent="0.3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4.4" x14ac:dyDescent="0.3">
      <c r="A242" s="26"/>
      <c r="B242" s="18"/>
      <c r="C242" s="8"/>
      <c r="D242" s="19" t="s">
        <v>39</v>
      </c>
      <c r="E242" s="9"/>
      <c r="F242" s="21">
        <v>0</v>
      </c>
      <c r="G242" s="21">
        <v>0</v>
      </c>
      <c r="H242" s="21">
        <v>0</v>
      </c>
      <c r="I242" s="21">
        <v>0</v>
      </c>
      <c r="J242" s="21">
        <v>0</v>
      </c>
      <c r="K242" s="27"/>
      <c r="L242" s="21">
        <v>0</v>
      </c>
    </row>
    <row r="243" spans="1:12" ht="14.4" x14ac:dyDescent="0.3">
      <c r="A243" s="28">
        <v>1</v>
      </c>
      <c r="B243" s="14">
        <v>6</v>
      </c>
      <c r="C243" s="10" t="s">
        <v>36</v>
      </c>
      <c r="D243" s="7" t="s">
        <v>21</v>
      </c>
      <c r="E243" s="50"/>
      <c r="F243" s="51"/>
      <c r="G243" s="51"/>
      <c r="H243" s="51"/>
      <c r="I243" s="51"/>
      <c r="J243" s="51"/>
      <c r="K243" s="52"/>
      <c r="L243" s="51"/>
    </row>
    <row r="244" spans="1:12" ht="14.4" x14ac:dyDescent="0.3">
      <c r="A244" s="25"/>
      <c r="B244" s="16"/>
      <c r="C244" s="11"/>
      <c r="D244" s="7" t="s">
        <v>30</v>
      </c>
      <c r="E244" s="50"/>
      <c r="F244" s="51"/>
      <c r="G244" s="51"/>
      <c r="H244" s="51"/>
      <c r="I244" s="51"/>
      <c r="J244" s="51"/>
      <c r="K244" s="52"/>
      <c r="L244" s="51"/>
    </row>
    <row r="245" spans="1:12" ht="14.4" x14ac:dyDescent="0.3">
      <c r="A245" s="25"/>
      <c r="B245" s="16"/>
      <c r="C245" s="11"/>
      <c r="D245" s="7" t="s">
        <v>31</v>
      </c>
      <c r="E245" s="50"/>
      <c r="F245" s="51"/>
      <c r="G245" s="51"/>
      <c r="H245" s="51"/>
      <c r="I245" s="51"/>
      <c r="J245" s="51"/>
      <c r="K245" s="52"/>
      <c r="L245" s="51"/>
    </row>
    <row r="246" spans="1:12" ht="14.4" x14ac:dyDescent="0.3">
      <c r="A246" s="25"/>
      <c r="B246" s="16"/>
      <c r="C246" s="11"/>
      <c r="D246" s="7" t="s">
        <v>23</v>
      </c>
      <c r="E246" s="50"/>
      <c r="F246" s="51"/>
      <c r="G246" s="51"/>
      <c r="H246" s="51"/>
      <c r="I246" s="51"/>
      <c r="J246" s="51"/>
      <c r="K246" s="52"/>
      <c r="L246" s="51"/>
    </row>
    <row r="247" spans="1:12" ht="14.4" x14ac:dyDescent="0.3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4.4" x14ac:dyDescent="0.3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4.4" x14ac:dyDescent="0.3">
      <c r="A249" s="26"/>
      <c r="B249" s="18"/>
      <c r="C249" s="8"/>
      <c r="D249" s="19" t="s">
        <v>39</v>
      </c>
      <c r="E249" s="9"/>
      <c r="F249" s="21">
        <v>0</v>
      </c>
      <c r="G249" s="21">
        <v>0</v>
      </c>
      <c r="H249" s="21">
        <v>0</v>
      </c>
      <c r="I249" s="21">
        <v>0</v>
      </c>
      <c r="J249" s="21">
        <v>0</v>
      </c>
      <c r="K249" s="27"/>
      <c r="L249" s="21">
        <v>0</v>
      </c>
    </row>
    <row r="250" spans="1:12" ht="14.4" x14ac:dyDescent="0.3">
      <c r="A250" s="28">
        <v>1</v>
      </c>
      <c r="B250" s="14">
        <v>6</v>
      </c>
      <c r="C250" s="10" t="s">
        <v>37</v>
      </c>
      <c r="D250" s="12" t="s">
        <v>38</v>
      </c>
      <c r="E250" s="50"/>
      <c r="F250" s="51"/>
      <c r="G250" s="51"/>
      <c r="H250" s="51"/>
      <c r="I250" s="51"/>
      <c r="J250" s="51"/>
      <c r="K250" s="52"/>
      <c r="L250" s="51"/>
    </row>
    <row r="251" spans="1:12" ht="14.4" x14ac:dyDescent="0.3">
      <c r="A251" s="25"/>
      <c r="B251" s="16"/>
      <c r="C251" s="11"/>
      <c r="D251" s="12" t="s">
        <v>35</v>
      </c>
      <c r="E251" s="50"/>
      <c r="F251" s="51"/>
      <c r="G251" s="51"/>
      <c r="H251" s="51"/>
      <c r="I251" s="51"/>
      <c r="J251" s="51"/>
      <c r="K251" s="52"/>
      <c r="L251" s="51"/>
    </row>
    <row r="252" spans="1:12" ht="14.4" x14ac:dyDescent="0.3">
      <c r="A252" s="25"/>
      <c r="B252" s="16"/>
      <c r="C252" s="11"/>
      <c r="D252" s="12" t="s">
        <v>31</v>
      </c>
      <c r="E252" s="50"/>
      <c r="F252" s="51"/>
      <c r="G252" s="51"/>
      <c r="H252" s="51"/>
      <c r="I252" s="51"/>
      <c r="J252" s="51"/>
      <c r="K252" s="52"/>
      <c r="L252" s="51"/>
    </row>
    <row r="253" spans="1:12" ht="14.4" x14ac:dyDescent="0.3">
      <c r="A253" s="25"/>
      <c r="B253" s="16"/>
      <c r="C253" s="11"/>
      <c r="D253" s="12" t="s">
        <v>24</v>
      </c>
      <c r="E253" s="50"/>
      <c r="F253" s="51"/>
      <c r="G253" s="51"/>
      <c r="H253" s="51"/>
      <c r="I253" s="51"/>
      <c r="J253" s="51"/>
      <c r="K253" s="52"/>
      <c r="L253" s="51"/>
    </row>
    <row r="254" spans="1:12" ht="14.4" x14ac:dyDescent="0.3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4.4" x14ac:dyDescent="0.3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4.4" x14ac:dyDescent="0.3">
      <c r="A256" s="26"/>
      <c r="B256" s="18"/>
      <c r="C256" s="8"/>
      <c r="D256" s="20" t="s">
        <v>39</v>
      </c>
      <c r="E256" s="9"/>
      <c r="F256" s="21">
        <v>0</v>
      </c>
      <c r="G256" s="21">
        <v>0</v>
      </c>
      <c r="H256" s="21">
        <v>0</v>
      </c>
      <c r="I256" s="21">
        <v>0</v>
      </c>
      <c r="J256" s="21">
        <v>0</v>
      </c>
      <c r="K256" s="27"/>
      <c r="L256" s="21">
        <v>0</v>
      </c>
    </row>
    <row r="257" spans="1:12" ht="15.75" customHeight="1" thickBot="1" x14ac:dyDescent="0.3">
      <c r="A257" s="31">
        <v>1</v>
      </c>
      <c r="B257" s="32">
        <v>6</v>
      </c>
      <c r="C257" s="65" t="s">
        <v>4</v>
      </c>
      <c r="D257" s="66"/>
      <c r="E257" s="33"/>
      <c r="F257" s="34">
        <f>F223+F227</f>
        <v>1030</v>
      </c>
      <c r="G257" s="34">
        <f>G223+G227</f>
        <v>27.226000000000003</v>
      </c>
      <c r="H257" s="34">
        <f>H223+H227</f>
        <v>19.884</v>
      </c>
      <c r="I257" s="34">
        <f>I223+I227</f>
        <v>132.93</v>
      </c>
      <c r="J257" s="34">
        <f>J223+J227</f>
        <v>826.02</v>
      </c>
      <c r="K257" s="35"/>
      <c r="L257" s="34">
        <f>SUM(L256,L249,L242,L237,L227,L223)</f>
        <v>76.960000000000008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7"/>
      <c r="F258" s="48"/>
      <c r="G258" s="48"/>
      <c r="H258" s="48"/>
      <c r="I258" s="48"/>
      <c r="J258" s="48"/>
      <c r="K258" s="49"/>
      <c r="L258" s="48"/>
    </row>
    <row r="259" spans="1:12" ht="14.4" x14ac:dyDescent="0.3">
      <c r="A259" s="25"/>
      <c r="B259" s="16"/>
      <c r="C259" s="11"/>
      <c r="D259" s="6"/>
      <c r="E259" s="50"/>
      <c r="F259" s="51"/>
      <c r="G259" s="51"/>
      <c r="H259" s="51"/>
      <c r="I259" s="51"/>
      <c r="J259" s="51"/>
      <c r="K259" s="52"/>
      <c r="L259" s="51"/>
    </row>
    <row r="260" spans="1:12" ht="14.4" x14ac:dyDescent="0.3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4.4" x14ac:dyDescent="0.3">
      <c r="A261" s="25"/>
      <c r="B261" s="16"/>
      <c r="C261" s="11"/>
      <c r="D261" s="7" t="s">
        <v>23</v>
      </c>
      <c r="E261" s="50"/>
      <c r="F261" s="51"/>
      <c r="G261" s="51"/>
      <c r="H261" s="51"/>
      <c r="I261" s="51"/>
      <c r="J261" s="51"/>
      <c r="K261" s="52"/>
      <c r="L261" s="51"/>
    </row>
    <row r="262" spans="1:12" ht="14.4" x14ac:dyDescent="0.3">
      <c r="A262" s="25"/>
      <c r="B262" s="16"/>
      <c r="C262" s="11"/>
      <c r="D262" s="7" t="s">
        <v>24</v>
      </c>
      <c r="E262" s="50"/>
      <c r="F262" s="51"/>
      <c r="G262" s="51"/>
      <c r="H262" s="51"/>
      <c r="I262" s="51"/>
      <c r="J262" s="51"/>
      <c r="K262" s="52"/>
      <c r="L262" s="51"/>
    </row>
    <row r="263" spans="1:12" ht="14.4" x14ac:dyDescent="0.3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4.4" x14ac:dyDescent="0.3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4.4" x14ac:dyDescent="0.3">
      <c r="A265" s="26"/>
      <c r="B265" s="18"/>
      <c r="C265" s="8"/>
      <c r="D265" s="19" t="s">
        <v>39</v>
      </c>
      <c r="E265" s="9"/>
      <c r="F265" s="21">
        <v>0</v>
      </c>
      <c r="G265" s="21">
        <v>0</v>
      </c>
      <c r="H265" s="21">
        <v>0</v>
      </c>
      <c r="I265" s="21">
        <v>0</v>
      </c>
      <c r="J265" s="21">
        <v>0</v>
      </c>
      <c r="K265" s="27"/>
      <c r="L265" s="21">
        <v>0</v>
      </c>
    </row>
    <row r="266" spans="1:12" ht="14.4" x14ac:dyDescent="0.3">
      <c r="A266" s="28">
        <v>1</v>
      </c>
      <c r="B266" s="14">
        <v>7</v>
      </c>
      <c r="C266" s="10" t="s">
        <v>25</v>
      </c>
      <c r="D266" s="12" t="s">
        <v>24</v>
      </c>
      <c r="E266" s="50"/>
      <c r="F266" s="51"/>
      <c r="G266" s="51"/>
      <c r="H266" s="51"/>
      <c r="I266" s="51"/>
      <c r="J266" s="51"/>
      <c r="K266" s="52"/>
      <c r="L266" s="51"/>
    </row>
    <row r="267" spans="1:12" ht="14.4" x14ac:dyDescent="0.3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4.4" x14ac:dyDescent="0.3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4.4" x14ac:dyDescent="0.3">
      <c r="A269" s="26"/>
      <c r="B269" s="18"/>
      <c r="C269" s="8"/>
      <c r="D269" s="19" t="s">
        <v>39</v>
      </c>
      <c r="E269" s="9"/>
      <c r="F269" s="21">
        <v>0</v>
      </c>
      <c r="G269" s="21">
        <v>0</v>
      </c>
      <c r="H269" s="21">
        <v>0</v>
      </c>
      <c r="I269" s="21">
        <v>0</v>
      </c>
      <c r="J269" s="21">
        <v>0</v>
      </c>
      <c r="K269" s="27"/>
      <c r="L269" s="21">
        <v>0</v>
      </c>
    </row>
    <row r="270" spans="1:12" ht="14.4" x14ac:dyDescent="0.3">
      <c r="A270" s="28">
        <v>1</v>
      </c>
      <c r="B270" s="14">
        <v>7</v>
      </c>
      <c r="C270" s="10" t="s">
        <v>26</v>
      </c>
      <c r="D270" s="7" t="s">
        <v>27</v>
      </c>
      <c r="E270" s="50"/>
      <c r="F270" s="51"/>
      <c r="G270" s="51"/>
      <c r="H270" s="51"/>
      <c r="I270" s="51"/>
      <c r="J270" s="51"/>
      <c r="K270" s="52"/>
      <c r="L270" s="51"/>
    </row>
    <row r="271" spans="1:12" ht="14.4" x14ac:dyDescent="0.3">
      <c r="A271" s="25"/>
      <c r="B271" s="16"/>
      <c r="C271" s="11"/>
      <c r="D271" s="7" t="s">
        <v>28</v>
      </c>
      <c r="E271" s="50"/>
      <c r="F271" s="51"/>
      <c r="G271" s="51"/>
      <c r="H271" s="51"/>
      <c r="I271" s="51"/>
      <c r="J271" s="51"/>
      <c r="K271" s="52"/>
      <c r="L271" s="51"/>
    </row>
    <row r="272" spans="1:12" ht="14.4" x14ac:dyDescent="0.3">
      <c r="A272" s="25"/>
      <c r="B272" s="16"/>
      <c r="C272" s="11"/>
      <c r="D272" s="7" t="s">
        <v>29</v>
      </c>
      <c r="E272" s="50"/>
      <c r="F272" s="51"/>
      <c r="G272" s="51"/>
      <c r="H272" s="51"/>
      <c r="I272" s="51"/>
      <c r="J272" s="51"/>
      <c r="K272" s="52"/>
      <c r="L272" s="51"/>
    </row>
    <row r="273" spans="1:12" ht="14.4" x14ac:dyDescent="0.3">
      <c r="A273" s="25"/>
      <c r="B273" s="16"/>
      <c r="C273" s="11"/>
      <c r="D273" s="7" t="s">
        <v>30</v>
      </c>
      <c r="E273" s="50"/>
      <c r="F273" s="51"/>
      <c r="G273" s="51"/>
      <c r="H273" s="51"/>
      <c r="I273" s="51"/>
      <c r="J273" s="51"/>
      <c r="K273" s="52"/>
      <c r="L273" s="51"/>
    </row>
    <row r="274" spans="1:12" ht="14.4" x14ac:dyDescent="0.3">
      <c r="A274" s="25"/>
      <c r="B274" s="16"/>
      <c r="C274" s="11"/>
      <c r="D274" s="7" t="s">
        <v>31</v>
      </c>
      <c r="E274" s="50"/>
      <c r="F274" s="51"/>
      <c r="G274" s="51"/>
      <c r="H274" s="51"/>
      <c r="I274" s="51"/>
      <c r="J274" s="51"/>
      <c r="K274" s="52"/>
      <c r="L274" s="51"/>
    </row>
    <row r="275" spans="1:12" ht="14.4" x14ac:dyDescent="0.3">
      <c r="A275" s="25"/>
      <c r="B275" s="16"/>
      <c r="C275" s="11"/>
      <c r="D275" s="7" t="s">
        <v>32</v>
      </c>
      <c r="E275" s="50"/>
      <c r="F275" s="51"/>
      <c r="G275" s="51"/>
      <c r="H275" s="51"/>
      <c r="I275" s="51"/>
      <c r="J275" s="51"/>
      <c r="K275" s="52"/>
      <c r="L275" s="51"/>
    </row>
    <row r="276" spans="1:12" ht="14.4" x14ac:dyDescent="0.3">
      <c r="A276" s="25"/>
      <c r="B276" s="16"/>
      <c r="C276" s="11"/>
      <c r="D276" s="7" t="s">
        <v>33</v>
      </c>
      <c r="E276" s="50"/>
      <c r="F276" s="51"/>
      <c r="G276" s="51"/>
      <c r="H276" s="51"/>
      <c r="I276" s="51"/>
      <c r="J276" s="51"/>
      <c r="K276" s="52"/>
      <c r="L276" s="51"/>
    </row>
    <row r="277" spans="1:12" ht="14.4" x14ac:dyDescent="0.3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4.4" x14ac:dyDescent="0.3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4.4" x14ac:dyDescent="0.3">
      <c r="A279" s="26"/>
      <c r="B279" s="18"/>
      <c r="C279" s="8"/>
      <c r="D279" s="19" t="s">
        <v>39</v>
      </c>
      <c r="E279" s="9"/>
      <c r="F279" s="21">
        <v>0</v>
      </c>
      <c r="G279" s="21">
        <v>0</v>
      </c>
      <c r="H279" s="21">
        <v>0</v>
      </c>
      <c r="I279" s="21">
        <v>0</v>
      </c>
      <c r="J279" s="21">
        <v>0</v>
      </c>
      <c r="K279" s="27"/>
      <c r="L279" s="21">
        <v>0</v>
      </c>
    </row>
    <row r="280" spans="1:12" ht="14.4" x14ac:dyDescent="0.3">
      <c r="A280" s="28">
        <v>1</v>
      </c>
      <c r="B280" s="14">
        <v>7</v>
      </c>
      <c r="C280" s="10" t="s">
        <v>34</v>
      </c>
      <c r="D280" s="12" t="s">
        <v>35</v>
      </c>
      <c r="E280" s="50"/>
      <c r="F280" s="51"/>
      <c r="G280" s="51"/>
      <c r="H280" s="51"/>
      <c r="I280" s="51"/>
      <c r="J280" s="51"/>
      <c r="K280" s="52"/>
      <c r="L280" s="51"/>
    </row>
    <row r="281" spans="1:12" ht="14.4" x14ac:dyDescent="0.3">
      <c r="A281" s="25"/>
      <c r="B281" s="16"/>
      <c r="C281" s="11"/>
      <c r="D281" s="12" t="s">
        <v>31</v>
      </c>
      <c r="E281" s="50"/>
      <c r="F281" s="51"/>
      <c r="G281" s="51"/>
      <c r="H281" s="51"/>
      <c r="I281" s="51"/>
      <c r="J281" s="51"/>
      <c r="K281" s="52"/>
      <c r="L281" s="51"/>
    </row>
    <row r="282" spans="1:12" ht="14.4" x14ac:dyDescent="0.3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4.4" x14ac:dyDescent="0.3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4.4" x14ac:dyDescent="0.3">
      <c r="A284" s="26"/>
      <c r="B284" s="18"/>
      <c r="C284" s="8"/>
      <c r="D284" s="19" t="s">
        <v>39</v>
      </c>
      <c r="E284" s="9"/>
      <c r="F284" s="21">
        <v>0</v>
      </c>
      <c r="G284" s="21">
        <v>0</v>
      </c>
      <c r="H284" s="21">
        <v>0</v>
      </c>
      <c r="I284" s="21">
        <v>0</v>
      </c>
      <c r="J284" s="21">
        <v>0</v>
      </c>
      <c r="K284" s="27"/>
      <c r="L284" s="21">
        <v>0</v>
      </c>
    </row>
    <row r="285" spans="1:12" ht="14.4" x14ac:dyDescent="0.3">
      <c r="A285" s="28">
        <v>1</v>
      </c>
      <c r="B285" s="14">
        <v>7</v>
      </c>
      <c r="C285" s="10" t="s">
        <v>36</v>
      </c>
      <c r="D285" s="7" t="s">
        <v>21</v>
      </c>
      <c r="E285" s="50"/>
      <c r="F285" s="51"/>
      <c r="G285" s="51"/>
      <c r="H285" s="51"/>
      <c r="I285" s="51"/>
      <c r="J285" s="51"/>
      <c r="K285" s="52"/>
      <c r="L285" s="51"/>
    </row>
    <row r="286" spans="1:12" ht="14.4" x14ac:dyDescent="0.3">
      <c r="A286" s="25"/>
      <c r="B286" s="16"/>
      <c r="C286" s="11"/>
      <c r="D286" s="7" t="s">
        <v>30</v>
      </c>
      <c r="E286" s="50"/>
      <c r="F286" s="51"/>
      <c r="G286" s="51"/>
      <c r="H286" s="51"/>
      <c r="I286" s="51"/>
      <c r="J286" s="51"/>
      <c r="K286" s="52"/>
      <c r="L286" s="51"/>
    </row>
    <row r="287" spans="1:12" ht="14.4" x14ac:dyDescent="0.3">
      <c r="A287" s="25"/>
      <c r="B287" s="16"/>
      <c r="C287" s="11"/>
      <c r="D287" s="7" t="s">
        <v>31</v>
      </c>
      <c r="E287" s="50"/>
      <c r="F287" s="51"/>
      <c r="G287" s="51"/>
      <c r="H287" s="51"/>
      <c r="I287" s="51"/>
      <c r="J287" s="51"/>
      <c r="K287" s="52"/>
      <c r="L287" s="51"/>
    </row>
    <row r="288" spans="1:12" ht="14.4" x14ac:dyDescent="0.3">
      <c r="A288" s="25"/>
      <c r="B288" s="16"/>
      <c r="C288" s="11"/>
      <c r="D288" s="7" t="s">
        <v>23</v>
      </c>
      <c r="E288" s="50"/>
      <c r="F288" s="51"/>
      <c r="G288" s="51"/>
      <c r="H288" s="51"/>
      <c r="I288" s="51"/>
      <c r="J288" s="51"/>
      <c r="K288" s="52"/>
      <c r="L288" s="51"/>
    </row>
    <row r="289" spans="1:12" ht="14.4" x14ac:dyDescent="0.3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4.4" x14ac:dyDescent="0.3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4.4" x14ac:dyDescent="0.3">
      <c r="A291" s="26"/>
      <c r="B291" s="18"/>
      <c r="C291" s="8"/>
      <c r="D291" s="19" t="s">
        <v>39</v>
      </c>
      <c r="E291" s="9"/>
      <c r="F291" s="21">
        <v>0</v>
      </c>
      <c r="G291" s="21">
        <v>0</v>
      </c>
      <c r="H291" s="21">
        <v>0</v>
      </c>
      <c r="I291" s="21">
        <v>0</v>
      </c>
      <c r="J291" s="21">
        <v>0</v>
      </c>
      <c r="K291" s="27"/>
      <c r="L291" s="21">
        <v>0</v>
      </c>
    </row>
    <row r="292" spans="1:12" ht="14.4" x14ac:dyDescent="0.3">
      <c r="A292" s="28">
        <v>1</v>
      </c>
      <c r="B292" s="14">
        <v>7</v>
      </c>
      <c r="C292" s="10" t="s">
        <v>37</v>
      </c>
      <c r="D292" s="12" t="s">
        <v>38</v>
      </c>
      <c r="E292" s="50"/>
      <c r="F292" s="51"/>
      <c r="G292" s="51"/>
      <c r="H292" s="51"/>
      <c r="I292" s="51"/>
      <c r="J292" s="51"/>
      <c r="K292" s="52"/>
      <c r="L292" s="51"/>
    </row>
    <row r="293" spans="1:12" ht="14.4" x14ac:dyDescent="0.3">
      <c r="A293" s="25"/>
      <c r="B293" s="16"/>
      <c r="C293" s="11"/>
      <c r="D293" s="12" t="s">
        <v>35</v>
      </c>
      <c r="E293" s="50"/>
      <c r="F293" s="51"/>
      <c r="G293" s="51"/>
      <c r="H293" s="51"/>
      <c r="I293" s="51"/>
      <c r="J293" s="51"/>
      <c r="K293" s="52"/>
      <c r="L293" s="51"/>
    </row>
    <row r="294" spans="1:12" ht="14.4" x14ac:dyDescent="0.3">
      <c r="A294" s="25"/>
      <c r="B294" s="16"/>
      <c r="C294" s="11"/>
      <c r="D294" s="12" t="s">
        <v>31</v>
      </c>
      <c r="E294" s="50"/>
      <c r="F294" s="51"/>
      <c r="G294" s="51"/>
      <c r="H294" s="51"/>
      <c r="I294" s="51"/>
      <c r="J294" s="51"/>
      <c r="K294" s="52"/>
      <c r="L294" s="51"/>
    </row>
    <row r="295" spans="1:12" ht="14.4" x14ac:dyDescent="0.3">
      <c r="A295" s="25"/>
      <c r="B295" s="16"/>
      <c r="C295" s="11"/>
      <c r="D295" s="12" t="s">
        <v>24</v>
      </c>
      <c r="E295" s="50"/>
      <c r="F295" s="51"/>
      <c r="G295" s="51"/>
      <c r="H295" s="51"/>
      <c r="I295" s="51"/>
      <c r="J295" s="51"/>
      <c r="K295" s="52"/>
      <c r="L295" s="51"/>
    </row>
    <row r="296" spans="1:12" ht="14.4" x14ac:dyDescent="0.3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4.4" x14ac:dyDescent="0.3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4.4" x14ac:dyDescent="0.3">
      <c r="A298" s="26"/>
      <c r="B298" s="18"/>
      <c r="C298" s="8"/>
      <c r="D298" s="20" t="s">
        <v>39</v>
      </c>
      <c r="E298" s="9"/>
      <c r="F298" s="21">
        <v>0</v>
      </c>
      <c r="G298" s="21">
        <v>0</v>
      </c>
      <c r="H298" s="21">
        <v>0</v>
      </c>
      <c r="I298" s="21">
        <v>0</v>
      </c>
      <c r="J298" s="21">
        <v>0</v>
      </c>
      <c r="K298" s="27"/>
      <c r="L298" s="21">
        <v>0</v>
      </c>
    </row>
    <row r="299" spans="1:12" ht="15.75" customHeight="1" thickBot="1" x14ac:dyDescent="0.3">
      <c r="A299" s="31">
        <v>1</v>
      </c>
      <c r="B299" s="32">
        <v>7</v>
      </c>
      <c r="C299" s="65" t="s">
        <v>4</v>
      </c>
      <c r="D299" s="66"/>
      <c r="E299" s="33"/>
      <c r="F299" s="34">
        <v>0</v>
      </c>
      <c r="G299" s="34">
        <v>0</v>
      </c>
      <c r="H299" s="34">
        <v>0</v>
      </c>
      <c r="I299" s="34">
        <v>0</v>
      </c>
      <c r="J299" s="34">
        <v>0</v>
      </c>
      <c r="K299" s="35"/>
      <c r="L299" s="34">
        <v>0</v>
      </c>
    </row>
    <row r="300" spans="1:12" ht="14.4" x14ac:dyDescent="0.3">
      <c r="A300" s="22">
        <v>2</v>
      </c>
      <c r="B300" s="23">
        <v>1</v>
      </c>
      <c r="C300" s="24" t="s">
        <v>20</v>
      </c>
      <c r="D300" s="68" t="s">
        <v>72</v>
      </c>
      <c r="E300" s="63" t="s">
        <v>52</v>
      </c>
      <c r="F300" s="48">
        <v>200</v>
      </c>
      <c r="G300" s="48">
        <v>14.51</v>
      </c>
      <c r="H300" s="48">
        <v>14.71</v>
      </c>
      <c r="I300" s="48">
        <v>28.34</v>
      </c>
      <c r="J300" s="48">
        <v>364</v>
      </c>
      <c r="K300" s="49" t="s">
        <v>113</v>
      </c>
      <c r="L300" s="48">
        <v>35.11</v>
      </c>
    </row>
    <row r="301" spans="1:12" ht="14.4" x14ac:dyDescent="0.3">
      <c r="A301" s="25"/>
      <c r="B301" s="16"/>
      <c r="C301" s="11"/>
      <c r="D301" s="7" t="s">
        <v>22</v>
      </c>
      <c r="E301" s="50" t="s">
        <v>49</v>
      </c>
      <c r="F301" s="51">
        <v>210</v>
      </c>
      <c r="G301" s="51">
        <v>0.2</v>
      </c>
      <c r="H301" s="51">
        <v>0</v>
      </c>
      <c r="I301" s="51">
        <v>10.1</v>
      </c>
      <c r="J301" s="51">
        <v>41.1</v>
      </c>
      <c r="K301" s="52" t="s">
        <v>103</v>
      </c>
      <c r="L301" s="51">
        <v>1.36</v>
      </c>
    </row>
    <row r="302" spans="1:12" ht="14.4" x14ac:dyDescent="0.3">
      <c r="A302" s="25"/>
      <c r="B302" s="16"/>
      <c r="C302" s="11"/>
      <c r="D302" s="7" t="s">
        <v>32</v>
      </c>
      <c r="E302" s="50" t="s">
        <v>46</v>
      </c>
      <c r="F302" s="51">
        <v>20</v>
      </c>
      <c r="G302" s="51">
        <v>1.52</v>
      </c>
      <c r="H302" s="51">
        <v>0.16</v>
      </c>
      <c r="I302" s="51">
        <v>9.8000000000000007</v>
      </c>
      <c r="J302" s="51">
        <v>47.32</v>
      </c>
      <c r="K302" s="52"/>
      <c r="L302" s="51">
        <v>1.4</v>
      </c>
    </row>
    <row r="303" spans="1:12" ht="14.4" x14ac:dyDescent="0.3">
      <c r="A303" s="25"/>
      <c r="B303" s="16"/>
      <c r="C303" s="11"/>
      <c r="D303" s="7" t="s">
        <v>33</v>
      </c>
      <c r="E303" s="50" t="s">
        <v>50</v>
      </c>
      <c r="F303" s="51">
        <v>20</v>
      </c>
      <c r="G303" s="51">
        <v>1</v>
      </c>
      <c r="H303" s="51">
        <v>0.2</v>
      </c>
      <c r="I303" s="51">
        <v>9</v>
      </c>
      <c r="J303" s="51">
        <v>44</v>
      </c>
      <c r="K303" s="52"/>
      <c r="L303" s="51">
        <v>1.4</v>
      </c>
    </row>
    <row r="304" spans="1:12" ht="14.4" x14ac:dyDescent="0.3">
      <c r="A304" s="25"/>
      <c r="B304" s="16"/>
      <c r="C304" s="11"/>
      <c r="D304" s="7" t="s">
        <v>30</v>
      </c>
      <c r="E304" s="50"/>
      <c r="F304" s="51"/>
      <c r="G304" s="51"/>
      <c r="H304" s="51"/>
      <c r="I304" s="51"/>
      <c r="J304" s="51"/>
      <c r="K304" s="52"/>
      <c r="L304" s="51"/>
    </row>
    <row r="305" spans="1:12" ht="14.4" x14ac:dyDescent="0.3">
      <c r="A305" s="25"/>
      <c r="B305" s="16"/>
      <c r="C305" s="11"/>
      <c r="D305" s="12" t="s">
        <v>24</v>
      </c>
      <c r="E305" s="60"/>
      <c r="F305" s="62"/>
      <c r="G305" s="51"/>
      <c r="H305" s="51"/>
      <c r="I305" s="51"/>
      <c r="J305" s="51"/>
      <c r="K305" s="52"/>
      <c r="L305" s="51"/>
    </row>
    <row r="306" spans="1:12" ht="14.4" x14ac:dyDescent="0.3">
      <c r="A306" s="25"/>
      <c r="B306" s="16"/>
      <c r="C306" s="11"/>
      <c r="D306" s="7" t="s">
        <v>27</v>
      </c>
      <c r="E306" s="50" t="s">
        <v>94</v>
      </c>
      <c r="F306" s="51">
        <v>60</v>
      </c>
      <c r="G306" s="51">
        <v>0.78</v>
      </c>
      <c r="H306" s="51">
        <v>1.94</v>
      </c>
      <c r="I306" s="51">
        <v>3.87</v>
      </c>
      <c r="J306" s="51">
        <v>36</v>
      </c>
      <c r="K306" s="52" t="s">
        <v>95</v>
      </c>
      <c r="L306" s="51">
        <v>2.62</v>
      </c>
    </row>
    <row r="307" spans="1:12" ht="15" thickBot="1" x14ac:dyDescent="0.35">
      <c r="A307" s="26"/>
      <c r="B307" s="18"/>
      <c r="C307" s="8"/>
      <c r="D307" s="19" t="s">
        <v>39</v>
      </c>
      <c r="E307" s="9"/>
      <c r="F307" s="21">
        <v>510</v>
      </c>
      <c r="G307" s="70">
        <f>SUM(G300:G306)</f>
        <v>18.010000000000002</v>
      </c>
      <c r="H307" s="70">
        <f>SUM(H300:H306)</f>
        <v>17.010000000000002</v>
      </c>
      <c r="I307" s="70">
        <f>SUM(I300:I306)</f>
        <v>61.109999999999992</v>
      </c>
      <c r="J307" s="70">
        <f>SUM(J300:J306)</f>
        <v>532.42000000000007</v>
      </c>
      <c r="K307" s="27"/>
      <c r="L307" s="70">
        <f>SUM(L300:L306)</f>
        <v>41.889999999999993</v>
      </c>
    </row>
    <row r="308" spans="1:12" ht="14.4" x14ac:dyDescent="0.3">
      <c r="A308" s="28">
        <f>A300</f>
        <v>2</v>
      </c>
      <c r="B308" s="14">
        <f>B300</f>
        <v>1</v>
      </c>
      <c r="C308" s="10" t="s">
        <v>25</v>
      </c>
      <c r="D308" s="5" t="s">
        <v>21</v>
      </c>
      <c r="E308" s="73" t="s">
        <v>73</v>
      </c>
      <c r="F308" s="48">
        <v>150</v>
      </c>
      <c r="G308" s="48">
        <v>6.4</v>
      </c>
      <c r="H308" s="48">
        <v>6.7</v>
      </c>
      <c r="I308" s="48">
        <v>35.6</v>
      </c>
      <c r="J308" s="48">
        <v>228.3</v>
      </c>
      <c r="K308" s="49" t="s">
        <v>114</v>
      </c>
      <c r="L308" s="48">
        <v>13.86</v>
      </c>
    </row>
    <row r="309" spans="1:12" ht="14.4" x14ac:dyDescent="0.3">
      <c r="A309" s="25"/>
      <c r="B309" s="16"/>
      <c r="C309" s="11"/>
      <c r="D309" s="7" t="s">
        <v>22</v>
      </c>
      <c r="E309" s="50" t="s">
        <v>45</v>
      </c>
      <c r="F309" s="51">
        <v>210</v>
      </c>
      <c r="G309" s="51">
        <v>0</v>
      </c>
      <c r="H309" s="51">
        <v>0</v>
      </c>
      <c r="I309" s="51">
        <v>14.6</v>
      </c>
      <c r="J309" s="51">
        <v>58.1</v>
      </c>
      <c r="K309" s="52" t="s">
        <v>104</v>
      </c>
      <c r="L309" s="51">
        <v>3.69</v>
      </c>
    </row>
    <row r="310" spans="1:12" ht="14.4" x14ac:dyDescent="0.3">
      <c r="A310" s="25"/>
      <c r="B310" s="16"/>
      <c r="C310" s="11"/>
      <c r="D310" s="7" t="s">
        <v>32</v>
      </c>
      <c r="E310" s="63" t="s">
        <v>46</v>
      </c>
      <c r="F310" s="51">
        <v>30</v>
      </c>
      <c r="G310" s="51">
        <v>2.2799999999999998</v>
      </c>
      <c r="H310" s="51">
        <v>0.24</v>
      </c>
      <c r="I310" s="51">
        <v>14.7</v>
      </c>
      <c r="J310" s="51">
        <v>70.95</v>
      </c>
      <c r="K310" s="52"/>
      <c r="L310" s="51">
        <v>2.1</v>
      </c>
    </row>
    <row r="311" spans="1:12" ht="15" thickBot="1" x14ac:dyDescent="0.35">
      <c r="A311" s="26"/>
      <c r="B311" s="18"/>
      <c r="C311" s="8"/>
      <c r="D311" s="19" t="s">
        <v>39</v>
      </c>
      <c r="E311" s="9"/>
      <c r="F311" s="21">
        <v>390</v>
      </c>
      <c r="G311" s="70">
        <f>SUM(G308:G310)</f>
        <v>8.68</v>
      </c>
      <c r="H311" s="70">
        <f>SUM(H308:H310)</f>
        <v>6.94</v>
      </c>
      <c r="I311" s="70">
        <f>SUM(I308:I310)</f>
        <v>64.900000000000006</v>
      </c>
      <c r="J311" s="70">
        <f>SUM(J308:J310)</f>
        <v>357.35</v>
      </c>
      <c r="K311" s="27"/>
      <c r="L311" s="70">
        <f>SUM(L308:L310)</f>
        <v>19.650000000000002</v>
      </c>
    </row>
    <row r="312" spans="1:12" ht="14.4" x14ac:dyDescent="0.3">
      <c r="A312" s="28">
        <f>A300</f>
        <v>2</v>
      </c>
      <c r="B312" s="14">
        <f>B300</f>
        <v>1</v>
      </c>
      <c r="C312" s="10" t="s">
        <v>26</v>
      </c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4.4" x14ac:dyDescent="0.3">
      <c r="A313" s="25"/>
      <c r="B313" s="16"/>
      <c r="C313" s="11"/>
      <c r="D313" s="7" t="s">
        <v>28</v>
      </c>
      <c r="E313" s="60"/>
      <c r="F313" s="61"/>
      <c r="G313" s="51"/>
      <c r="H313" s="51"/>
      <c r="I313" s="51"/>
      <c r="J313" s="51"/>
      <c r="K313" s="52"/>
      <c r="L313" s="51"/>
    </row>
    <row r="314" spans="1:12" ht="14.4" x14ac:dyDescent="0.3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4.4" x14ac:dyDescent="0.3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4.4" x14ac:dyDescent="0.3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4.4" x14ac:dyDescent="0.3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4.4" x14ac:dyDescent="0.3">
      <c r="A318" s="25"/>
      <c r="B318" s="16"/>
      <c r="C318" s="11"/>
      <c r="D318" s="7" t="s">
        <v>33</v>
      </c>
      <c r="E318" s="50"/>
      <c r="F318" s="51"/>
      <c r="G318" s="51"/>
      <c r="H318" s="51"/>
      <c r="I318" s="51"/>
      <c r="J318" s="51"/>
      <c r="K318" s="52"/>
      <c r="L318" s="51"/>
    </row>
    <row r="319" spans="1:12" ht="14.4" x14ac:dyDescent="0.3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4.4" x14ac:dyDescent="0.3">
      <c r="A320" s="25"/>
      <c r="B320" s="16"/>
      <c r="C320" s="11"/>
      <c r="D320" s="6"/>
      <c r="E320" s="50"/>
      <c r="F320" s="51"/>
      <c r="G320" s="51"/>
      <c r="H320" s="51"/>
      <c r="I320" s="51"/>
      <c r="J320" s="51"/>
      <c r="K320" s="52"/>
      <c r="L320" s="51"/>
    </row>
    <row r="321" spans="1:12" ht="15" thickBot="1" x14ac:dyDescent="0.35">
      <c r="A321" s="26"/>
      <c r="B321" s="18"/>
      <c r="C321" s="8"/>
      <c r="D321" s="19" t="s">
        <v>39</v>
      </c>
      <c r="E321" s="9"/>
      <c r="F321" s="21">
        <f>SUM(F312:F320)</f>
        <v>0</v>
      </c>
      <c r="G321" s="21">
        <f t="shared" ref="G321" si="4">SUM(G312:G320)</f>
        <v>0</v>
      </c>
      <c r="H321" s="21">
        <f t="shared" ref="H321" si="5">SUM(H312:H320)</f>
        <v>0</v>
      </c>
      <c r="I321" s="21">
        <f t="shared" ref="I321" si="6">SUM(I312:I320)</f>
        <v>0</v>
      </c>
      <c r="J321" s="21">
        <f t="shared" ref="J321" si="7">SUM(J312:J320)</f>
        <v>0</v>
      </c>
      <c r="K321" s="27"/>
      <c r="L321" s="21">
        <f t="shared" ref="L321" ca="1" si="8">SUM(L318:L326)</f>
        <v>0</v>
      </c>
    </row>
    <row r="322" spans="1:12" ht="14.4" x14ac:dyDescent="0.3">
      <c r="A322" s="28">
        <f>A300</f>
        <v>2</v>
      </c>
      <c r="B322" s="14">
        <f>B300</f>
        <v>1</v>
      </c>
      <c r="C322" s="10" t="s">
        <v>34</v>
      </c>
      <c r="D322" s="12" t="s">
        <v>35</v>
      </c>
      <c r="E322" s="58"/>
      <c r="F322" s="51"/>
      <c r="G322" s="51"/>
      <c r="H322" s="51"/>
      <c r="I322" s="51"/>
      <c r="J322" s="51"/>
      <c r="K322" s="52"/>
      <c r="L322" s="51"/>
    </row>
    <row r="323" spans="1:12" ht="14.4" x14ac:dyDescent="0.3">
      <c r="A323" s="25"/>
      <c r="B323" s="16"/>
      <c r="C323" s="11"/>
      <c r="D323" s="12" t="s">
        <v>31</v>
      </c>
      <c r="E323" s="50"/>
      <c r="F323" s="51"/>
      <c r="G323" s="51"/>
      <c r="H323" s="51"/>
      <c r="I323" s="51"/>
      <c r="J323" s="51"/>
      <c r="K323" s="52"/>
      <c r="L323" s="51"/>
    </row>
    <row r="324" spans="1:12" ht="14.4" x14ac:dyDescent="0.3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4.4" x14ac:dyDescent="0.3">
      <c r="A325" s="25"/>
      <c r="B325" s="16"/>
      <c r="C325" s="11"/>
      <c r="D325" s="6"/>
      <c r="E325" s="50"/>
      <c r="F325" s="51"/>
      <c r="G325" s="51"/>
      <c r="H325" s="51"/>
      <c r="I325" s="51"/>
      <c r="J325" s="51"/>
      <c r="K325" s="52"/>
      <c r="L325" s="51"/>
    </row>
    <row r="326" spans="1:12" ht="15" thickBot="1" x14ac:dyDescent="0.35">
      <c r="A326" s="26"/>
      <c r="B326" s="18"/>
      <c r="C326" s="8"/>
      <c r="D326" s="19" t="s">
        <v>39</v>
      </c>
      <c r="E326" s="9"/>
      <c r="F326" s="21">
        <f>SUM(F322:F325)</f>
        <v>0</v>
      </c>
      <c r="G326" s="70">
        <f>SUM(G322:G325)</f>
        <v>0</v>
      </c>
      <c r="H326" s="70">
        <f>SUM(H322:H325)</f>
        <v>0</v>
      </c>
      <c r="I326" s="70">
        <f>SUM(I322:I325)</f>
        <v>0</v>
      </c>
      <c r="J326" s="70">
        <f>SUM(J322:J325)</f>
        <v>0</v>
      </c>
      <c r="K326" s="27"/>
      <c r="L326" s="70">
        <f>SUM(L322:L325)</f>
        <v>0</v>
      </c>
    </row>
    <row r="327" spans="1:12" ht="14.4" x14ac:dyDescent="0.3">
      <c r="A327" s="28">
        <f>A300</f>
        <v>2</v>
      </c>
      <c r="B327" s="14">
        <f>B300</f>
        <v>1</v>
      </c>
      <c r="C327" s="10" t="s">
        <v>36</v>
      </c>
      <c r="D327" s="7" t="s">
        <v>21</v>
      </c>
      <c r="E327" s="50"/>
      <c r="F327" s="51"/>
      <c r="G327" s="51"/>
      <c r="H327" s="51"/>
      <c r="I327" s="51"/>
      <c r="J327" s="51"/>
      <c r="K327" s="52"/>
      <c r="L327" s="51"/>
    </row>
    <row r="328" spans="1:12" ht="14.4" x14ac:dyDescent="0.3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4.4" x14ac:dyDescent="0.3">
      <c r="A329" s="25"/>
      <c r="B329" s="16"/>
      <c r="C329" s="11"/>
      <c r="D329" s="7" t="s">
        <v>31</v>
      </c>
      <c r="E329" s="50"/>
      <c r="F329" s="51"/>
      <c r="G329" s="51"/>
      <c r="H329" s="51"/>
      <c r="I329" s="51"/>
      <c r="J329" s="51"/>
      <c r="K329" s="52"/>
      <c r="L329" s="51"/>
    </row>
    <row r="330" spans="1:12" ht="14.4" x14ac:dyDescent="0.3">
      <c r="A330" s="25"/>
      <c r="B330" s="16"/>
      <c r="C330" s="11"/>
      <c r="D330" s="7" t="s">
        <v>23</v>
      </c>
      <c r="E330" s="50"/>
      <c r="F330" s="51"/>
      <c r="G330" s="51"/>
      <c r="H330" s="51"/>
      <c r="I330" s="51"/>
      <c r="J330" s="51"/>
      <c r="K330" s="52"/>
      <c r="L330" s="51"/>
    </row>
    <row r="331" spans="1:12" ht="14.4" x14ac:dyDescent="0.3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4.4" x14ac:dyDescent="0.3">
      <c r="A332" s="25"/>
      <c r="B332" s="16"/>
      <c r="C332" s="11"/>
      <c r="D332" s="6"/>
      <c r="E332" s="50"/>
      <c r="F332" s="51"/>
      <c r="G332" s="51"/>
      <c r="H332" s="51"/>
      <c r="I332" s="51"/>
      <c r="J332" s="51"/>
      <c r="K332" s="52"/>
      <c r="L332" s="51"/>
    </row>
    <row r="333" spans="1:12" ht="14.4" x14ac:dyDescent="0.3">
      <c r="A333" s="26"/>
      <c r="B333" s="18"/>
      <c r="C333" s="8"/>
      <c r="D333" s="19" t="s">
        <v>39</v>
      </c>
      <c r="E333" s="9"/>
      <c r="F333" s="21">
        <f>SUM(F327:F332)</f>
        <v>0</v>
      </c>
      <c r="G333" s="21">
        <f t="shared" ref="G333" si="9">SUM(G327:G332)</f>
        <v>0</v>
      </c>
      <c r="H333" s="21">
        <f t="shared" ref="H333" si="10">SUM(H327:H332)</f>
        <v>0</v>
      </c>
      <c r="I333" s="21">
        <f t="shared" ref="I333" si="11">SUM(I327:I332)</f>
        <v>0</v>
      </c>
      <c r="J333" s="21">
        <f t="shared" ref="J333" si="12">SUM(J327:J332)</f>
        <v>0</v>
      </c>
      <c r="K333" s="27"/>
      <c r="L333" s="21">
        <f t="shared" ref="L333" ca="1" si="13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10" t="s">
        <v>37</v>
      </c>
      <c r="D334" s="12" t="s">
        <v>38</v>
      </c>
      <c r="E334" s="50"/>
      <c r="F334" s="51"/>
      <c r="G334" s="51"/>
      <c r="H334" s="51"/>
      <c r="I334" s="51"/>
      <c r="J334" s="51"/>
      <c r="K334" s="52"/>
      <c r="L334" s="51"/>
    </row>
    <row r="335" spans="1:12" ht="14.4" x14ac:dyDescent="0.3">
      <c r="A335" s="25"/>
      <c r="B335" s="16"/>
      <c r="C335" s="11"/>
      <c r="D335" s="12" t="s">
        <v>35</v>
      </c>
      <c r="E335" s="50"/>
      <c r="F335" s="51"/>
      <c r="G335" s="51"/>
      <c r="H335" s="51"/>
      <c r="I335" s="51"/>
      <c r="J335" s="51"/>
      <c r="K335" s="52"/>
      <c r="L335" s="51"/>
    </row>
    <row r="336" spans="1:12" ht="14.4" x14ac:dyDescent="0.3">
      <c r="A336" s="25"/>
      <c r="B336" s="16"/>
      <c r="C336" s="11"/>
      <c r="D336" s="12" t="s">
        <v>31</v>
      </c>
      <c r="E336" s="50"/>
      <c r="F336" s="51"/>
      <c r="G336" s="51"/>
      <c r="H336" s="51"/>
      <c r="I336" s="51"/>
      <c r="J336" s="51"/>
      <c r="K336" s="52"/>
      <c r="L336" s="51"/>
    </row>
    <row r="337" spans="1:12" ht="14.4" x14ac:dyDescent="0.3">
      <c r="A337" s="25"/>
      <c r="B337" s="16"/>
      <c r="C337" s="11"/>
      <c r="D337" s="12" t="s">
        <v>24</v>
      </c>
      <c r="E337" s="50"/>
      <c r="F337" s="51"/>
      <c r="G337" s="51"/>
      <c r="H337" s="51"/>
      <c r="I337" s="51"/>
      <c r="J337" s="51"/>
      <c r="K337" s="52"/>
      <c r="L337" s="51"/>
    </row>
    <row r="338" spans="1:12" ht="14.4" x14ac:dyDescent="0.3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4.4" x14ac:dyDescent="0.3">
      <c r="A339" s="25"/>
      <c r="B339" s="16"/>
      <c r="C339" s="11"/>
      <c r="D339" s="6"/>
      <c r="E339" s="50"/>
      <c r="F339" s="51"/>
      <c r="G339" s="51"/>
      <c r="H339" s="51"/>
      <c r="I339" s="51"/>
      <c r="J339" s="51"/>
      <c r="K339" s="52"/>
      <c r="L339" s="51"/>
    </row>
    <row r="340" spans="1:12" ht="14.4" x14ac:dyDescent="0.3">
      <c r="A340" s="26"/>
      <c r="B340" s="18"/>
      <c r="C340" s="8"/>
      <c r="D340" s="20" t="s">
        <v>39</v>
      </c>
      <c r="E340" s="9"/>
      <c r="F340" s="21">
        <f>SUM(F334:F339)</f>
        <v>0</v>
      </c>
      <c r="G340" s="21">
        <f t="shared" ref="G340" si="14">SUM(G334:G339)</f>
        <v>0</v>
      </c>
      <c r="H340" s="21">
        <f t="shared" ref="H340" si="15">SUM(H334:H339)</f>
        <v>0</v>
      </c>
      <c r="I340" s="21">
        <f t="shared" ref="I340" si="16">SUM(I334:I339)</f>
        <v>0</v>
      </c>
      <c r="J340" s="21">
        <f t="shared" ref="J340" si="17">SUM(J334:J339)</f>
        <v>0</v>
      </c>
      <c r="K340" s="27"/>
      <c r="L340" s="21">
        <f t="shared" ref="L340" ca="1" si="18">SUM(L334:L342)</f>
        <v>0</v>
      </c>
    </row>
    <row r="341" spans="1:12" ht="15.75" customHeight="1" thickBot="1" x14ac:dyDescent="0.3">
      <c r="A341" s="31">
        <f>A300</f>
        <v>2</v>
      </c>
      <c r="B341" s="32">
        <f>B300</f>
        <v>1</v>
      </c>
      <c r="C341" s="88" t="s">
        <v>4</v>
      </c>
      <c r="D341" s="89"/>
      <c r="E341" s="33"/>
      <c r="F341" s="34">
        <f>F307+F311+F321+F326+F333+F340</f>
        <v>900</v>
      </c>
      <c r="G341" s="34">
        <f>G307+G311+G321+G326+G333+G340</f>
        <v>26.69</v>
      </c>
      <c r="H341" s="34">
        <f t="shared" ref="H341" si="19">H307+H311+H321+H326+H333+H340</f>
        <v>23.950000000000003</v>
      </c>
      <c r="I341" s="34">
        <f t="shared" ref="I341" si="20">I307+I311+I321+I326+I333+I340</f>
        <v>126.00999999999999</v>
      </c>
      <c r="J341" s="34">
        <f t="shared" ref="J341" si="21">J307+J311+J321+J326+J333+J340</f>
        <v>889.7700000000001</v>
      </c>
      <c r="K341" s="35"/>
      <c r="L341" s="34">
        <f>SUM(L326,L311,L307)</f>
        <v>61.539999999999992</v>
      </c>
    </row>
    <row r="342" spans="1:12" ht="14.4" x14ac:dyDescent="0.3">
      <c r="A342" s="15">
        <v>2</v>
      </c>
      <c r="B342" s="16">
        <v>2</v>
      </c>
      <c r="C342" s="24" t="s">
        <v>20</v>
      </c>
      <c r="D342" s="79" t="s">
        <v>29</v>
      </c>
      <c r="E342" s="50" t="s">
        <v>47</v>
      </c>
      <c r="F342" s="51">
        <v>105</v>
      </c>
      <c r="G342" s="51">
        <v>8.33</v>
      </c>
      <c r="H342" s="51">
        <v>7.7430000000000003</v>
      </c>
      <c r="I342" s="51">
        <v>3.194</v>
      </c>
      <c r="J342" s="51">
        <v>175</v>
      </c>
      <c r="K342" s="52" t="s">
        <v>115</v>
      </c>
      <c r="L342" s="51">
        <v>31.01</v>
      </c>
    </row>
    <row r="343" spans="1:12" ht="14.4" x14ac:dyDescent="0.3">
      <c r="A343" s="15"/>
      <c r="B343" s="16"/>
      <c r="C343" s="11"/>
      <c r="D343" s="7" t="s">
        <v>22</v>
      </c>
      <c r="E343" s="59" t="s">
        <v>53</v>
      </c>
      <c r="F343" s="51">
        <v>222</v>
      </c>
      <c r="G343" s="51">
        <v>8.4000000000000005E-2</v>
      </c>
      <c r="H343" s="51">
        <v>1.2E-2</v>
      </c>
      <c r="I343" s="51">
        <v>15.185</v>
      </c>
      <c r="J343" s="51">
        <v>62</v>
      </c>
      <c r="K343" s="52" t="s">
        <v>55</v>
      </c>
      <c r="L343" s="51">
        <v>2.94</v>
      </c>
    </row>
    <row r="344" spans="1:12" ht="14.4" x14ac:dyDescent="0.3">
      <c r="A344" s="15"/>
      <c r="B344" s="16"/>
      <c r="C344" s="11"/>
      <c r="D344" s="7" t="s">
        <v>32</v>
      </c>
      <c r="E344" s="50" t="s">
        <v>46</v>
      </c>
      <c r="F344" s="51">
        <v>20</v>
      </c>
      <c r="G344" s="51">
        <v>1.52</v>
      </c>
      <c r="H344" s="51">
        <v>0.16</v>
      </c>
      <c r="I344" s="51">
        <v>9.8000000000000007</v>
      </c>
      <c r="J344" s="51">
        <v>47.32</v>
      </c>
      <c r="K344" s="52"/>
      <c r="L344" s="51">
        <v>1.4</v>
      </c>
    </row>
    <row r="345" spans="1:12" ht="14.4" x14ac:dyDescent="0.3">
      <c r="A345" s="15"/>
      <c r="B345" s="16"/>
      <c r="C345" s="11"/>
      <c r="D345" s="7" t="s">
        <v>33</v>
      </c>
      <c r="E345" s="50" t="s">
        <v>50</v>
      </c>
      <c r="F345" s="51">
        <v>20</v>
      </c>
      <c r="G345" s="51">
        <v>1</v>
      </c>
      <c r="H345" s="51">
        <v>0.2</v>
      </c>
      <c r="I345" s="51">
        <v>9</v>
      </c>
      <c r="J345" s="51">
        <v>44</v>
      </c>
      <c r="K345" s="52"/>
      <c r="L345" s="51">
        <v>1.4</v>
      </c>
    </row>
    <row r="346" spans="1:12" ht="14.4" x14ac:dyDescent="0.3">
      <c r="A346" s="15"/>
      <c r="B346" s="16"/>
      <c r="C346" s="11"/>
      <c r="D346" s="7" t="s">
        <v>30</v>
      </c>
      <c r="E346" s="50" t="s">
        <v>48</v>
      </c>
      <c r="F346" s="51">
        <v>150</v>
      </c>
      <c r="G346" s="51">
        <v>3.5</v>
      </c>
      <c r="H346" s="51">
        <v>3.03</v>
      </c>
      <c r="I346" s="51">
        <v>26.2</v>
      </c>
      <c r="J346" s="51">
        <v>144</v>
      </c>
      <c r="K346" s="52" t="s">
        <v>116</v>
      </c>
      <c r="L346" s="51">
        <v>7.88</v>
      </c>
    </row>
    <row r="347" spans="1:12" ht="14.4" x14ac:dyDescent="0.3">
      <c r="A347" s="15"/>
      <c r="B347" s="16"/>
      <c r="C347" s="11"/>
      <c r="D347" s="12" t="s">
        <v>24</v>
      </c>
      <c r="E347" s="50"/>
      <c r="F347" s="51"/>
      <c r="G347" s="51"/>
      <c r="H347" s="51"/>
      <c r="I347" s="51"/>
      <c r="J347" s="51"/>
      <c r="K347" s="52"/>
      <c r="L347" s="51"/>
    </row>
    <row r="348" spans="1:12" ht="14.4" x14ac:dyDescent="0.3">
      <c r="A348" s="15"/>
      <c r="B348" s="16"/>
      <c r="C348" s="11"/>
      <c r="D348" s="7" t="s">
        <v>27</v>
      </c>
      <c r="E348" s="60" t="s">
        <v>54</v>
      </c>
      <c r="F348" s="51">
        <v>60</v>
      </c>
      <c r="G348" s="51">
        <v>0.85499999999999998</v>
      </c>
      <c r="H348" s="51">
        <v>3.653</v>
      </c>
      <c r="I348" s="51">
        <v>11.58</v>
      </c>
      <c r="J348" s="51">
        <v>56</v>
      </c>
      <c r="K348" s="52" t="s">
        <v>108</v>
      </c>
      <c r="L348" s="51">
        <v>2.7</v>
      </c>
    </row>
    <row r="349" spans="1:12" ht="15" thickBot="1" x14ac:dyDescent="0.35">
      <c r="A349" s="17"/>
      <c r="B349" s="18"/>
      <c r="C349" s="8"/>
      <c r="D349" s="19" t="s">
        <v>39</v>
      </c>
      <c r="E349" s="9"/>
      <c r="F349" s="21">
        <v>577</v>
      </c>
      <c r="G349" s="70">
        <f>SUM(G342:G348)</f>
        <v>15.289</v>
      </c>
      <c r="H349" s="70">
        <f>SUM(H342:H348)</f>
        <v>14.798</v>
      </c>
      <c r="I349" s="70">
        <f>SUM(I342:I348)</f>
        <v>74.959000000000003</v>
      </c>
      <c r="J349" s="70">
        <f>SUM(J342:J348)</f>
        <v>528.31999999999994</v>
      </c>
      <c r="K349" s="27"/>
      <c r="L349" s="70">
        <f>SUM(L342:L348)</f>
        <v>47.330000000000005</v>
      </c>
    </row>
    <row r="350" spans="1:12" ht="28.8" x14ac:dyDescent="0.3">
      <c r="A350" s="14">
        <f>A342</f>
        <v>2</v>
      </c>
      <c r="B350" s="14">
        <f>B342</f>
        <v>2</v>
      </c>
      <c r="C350" s="10" t="s">
        <v>25</v>
      </c>
      <c r="D350" s="5" t="s">
        <v>21</v>
      </c>
      <c r="E350" s="76" t="s">
        <v>91</v>
      </c>
      <c r="F350" s="51">
        <v>250</v>
      </c>
      <c r="G350" s="51">
        <v>4.4000000000000004</v>
      </c>
      <c r="H350" s="51">
        <v>6</v>
      </c>
      <c r="I350" s="51">
        <v>16.100000000000001</v>
      </c>
      <c r="J350" s="51">
        <v>136.9</v>
      </c>
      <c r="K350" s="52">
        <v>100</v>
      </c>
      <c r="L350" s="51">
        <v>12.1</v>
      </c>
    </row>
    <row r="351" spans="1:12" ht="14.4" x14ac:dyDescent="0.3">
      <c r="A351" s="15"/>
      <c r="B351" s="16"/>
      <c r="C351" s="11"/>
      <c r="D351" s="7" t="s">
        <v>22</v>
      </c>
      <c r="E351" s="50" t="s">
        <v>45</v>
      </c>
      <c r="F351" s="51">
        <v>200</v>
      </c>
      <c r="G351" s="51">
        <v>0</v>
      </c>
      <c r="H351" s="51">
        <v>0</v>
      </c>
      <c r="I351" s="51">
        <v>14.6</v>
      </c>
      <c r="J351" s="51">
        <v>58.1</v>
      </c>
      <c r="K351" s="52" t="s">
        <v>104</v>
      </c>
      <c r="L351" s="51">
        <v>3.69</v>
      </c>
    </row>
    <row r="352" spans="1:12" ht="14.4" x14ac:dyDescent="0.3">
      <c r="A352" s="15"/>
      <c r="B352" s="16"/>
      <c r="C352" s="11"/>
      <c r="D352" s="7" t="s">
        <v>33</v>
      </c>
      <c r="E352" s="63" t="s">
        <v>50</v>
      </c>
      <c r="F352" s="51">
        <v>30</v>
      </c>
      <c r="G352" s="51">
        <v>1.5</v>
      </c>
      <c r="H352" s="51">
        <v>0.3</v>
      </c>
      <c r="I352" s="51">
        <v>13.5</v>
      </c>
      <c r="J352" s="51">
        <v>66</v>
      </c>
      <c r="K352" s="52"/>
      <c r="L352" s="51">
        <v>2.1</v>
      </c>
    </row>
    <row r="353" spans="1:12" ht="14.4" x14ac:dyDescent="0.3">
      <c r="A353" s="17"/>
      <c r="B353" s="18"/>
      <c r="C353" s="8"/>
      <c r="D353" s="19" t="s">
        <v>39</v>
      </c>
      <c r="E353" s="9"/>
      <c r="F353" s="21">
        <v>480</v>
      </c>
      <c r="G353" s="21">
        <f t="shared" ref="G353:H353" si="22">SUM(G350:G352)</f>
        <v>5.9</v>
      </c>
      <c r="H353" s="21">
        <f t="shared" si="22"/>
        <v>6.3</v>
      </c>
      <c r="I353" s="21">
        <f t="shared" ref="I353" si="23">SUM(I350:I352)</f>
        <v>44.2</v>
      </c>
      <c r="J353" s="21">
        <f t="shared" ref="J353" si="24">SUM(J350:J352)</f>
        <v>261</v>
      </c>
      <c r="K353" s="27"/>
      <c r="L353" s="21">
        <f>SUM(L350:L352)</f>
        <v>17.89</v>
      </c>
    </row>
    <row r="354" spans="1:12" ht="14.4" x14ac:dyDescent="0.3">
      <c r="A354" s="14">
        <f>A342</f>
        <v>2</v>
      </c>
      <c r="B354" s="14">
        <f>B342</f>
        <v>2</v>
      </c>
      <c r="C354" s="10" t="s">
        <v>26</v>
      </c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4.4" x14ac:dyDescent="0.3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thickBot="1" x14ac:dyDescent="0.35">
      <c r="A356" s="15"/>
      <c r="B356" s="16"/>
      <c r="C356" s="11"/>
      <c r="D356" s="7" t="s">
        <v>29</v>
      </c>
      <c r="E356" s="63"/>
      <c r="F356" s="51"/>
      <c r="G356" s="51"/>
      <c r="H356" s="51"/>
      <c r="I356" s="51"/>
      <c r="J356" s="51"/>
      <c r="K356" s="52"/>
      <c r="L356" s="51"/>
    </row>
    <row r="357" spans="1:12" ht="14.4" x14ac:dyDescent="0.3">
      <c r="A357" s="15"/>
      <c r="B357" s="16"/>
      <c r="C357" s="11"/>
      <c r="D357" s="7" t="s">
        <v>30</v>
      </c>
      <c r="E357" s="58"/>
      <c r="F357" s="51"/>
      <c r="G357" s="51"/>
      <c r="H357" s="51"/>
      <c r="I357" s="51"/>
      <c r="J357" s="51"/>
      <c r="K357" s="52"/>
      <c r="L357" s="51"/>
    </row>
    <row r="358" spans="1:12" ht="14.4" x14ac:dyDescent="0.3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4.4" x14ac:dyDescent="0.3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4.4" x14ac:dyDescent="0.3">
      <c r="A360" s="15"/>
      <c r="B360" s="16"/>
      <c r="C360" s="11"/>
      <c r="D360" s="7" t="s">
        <v>33</v>
      </c>
      <c r="E360" s="50"/>
      <c r="F360" s="51"/>
      <c r="G360" s="51"/>
      <c r="H360" s="51"/>
      <c r="I360" s="51"/>
      <c r="J360" s="51"/>
      <c r="K360" s="52"/>
      <c r="L360" s="51"/>
    </row>
    <row r="361" spans="1:12" ht="14.4" x14ac:dyDescent="0.3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4.4" x14ac:dyDescent="0.3">
      <c r="A362" s="15"/>
      <c r="B362" s="16"/>
      <c r="C362" s="11"/>
      <c r="D362" s="6"/>
      <c r="E362" s="50"/>
      <c r="F362" s="51"/>
      <c r="G362" s="51"/>
      <c r="H362" s="51"/>
      <c r="I362" s="51"/>
      <c r="J362" s="51"/>
      <c r="K362" s="52"/>
      <c r="L362" s="51"/>
    </row>
    <row r="363" spans="1:12" ht="15" thickBot="1" x14ac:dyDescent="0.35">
      <c r="A363" s="17"/>
      <c r="B363" s="18"/>
      <c r="C363" s="8"/>
      <c r="D363" s="19" t="s">
        <v>39</v>
      </c>
      <c r="E363" s="9"/>
      <c r="F363" s="21">
        <f>SUM(F354:F362)</f>
        <v>0</v>
      </c>
      <c r="G363" s="21">
        <f t="shared" ref="G363" si="25">SUM(G354:G362)</f>
        <v>0</v>
      </c>
      <c r="H363" s="21">
        <f t="shared" ref="H363" si="26">SUM(H354:H362)</f>
        <v>0</v>
      </c>
      <c r="I363" s="21">
        <f t="shared" ref="I363" si="27">SUM(I354:I362)</f>
        <v>0</v>
      </c>
      <c r="J363" s="21">
        <f t="shared" ref="J363" si="28">SUM(J354:J362)</f>
        <v>0</v>
      </c>
      <c r="K363" s="27"/>
      <c r="L363" s="21">
        <f t="shared" ref="L363" ca="1" si="29">SUM(L360:L368)</f>
        <v>0</v>
      </c>
    </row>
    <row r="364" spans="1:12" ht="14.4" x14ac:dyDescent="0.3">
      <c r="A364" s="14">
        <f>A342</f>
        <v>2</v>
      </c>
      <c r="B364" s="14">
        <f>B342</f>
        <v>2</v>
      </c>
      <c r="C364" s="10" t="s">
        <v>34</v>
      </c>
      <c r="D364" s="12" t="s">
        <v>35</v>
      </c>
      <c r="E364" s="58"/>
      <c r="F364" s="51"/>
      <c r="G364" s="51"/>
      <c r="H364" s="51"/>
      <c r="I364" s="51"/>
      <c r="J364" s="51"/>
      <c r="K364" s="52"/>
      <c r="L364" s="51"/>
    </row>
    <row r="365" spans="1:12" ht="14.4" x14ac:dyDescent="0.3">
      <c r="A365" s="15"/>
      <c r="B365" s="16"/>
      <c r="C365" s="11"/>
      <c r="D365" s="12" t="s">
        <v>31</v>
      </c>
      <c r="E365" s="50"/>
      <c r="F365" s="51"/>
      <c r="G365" s="51"/>
      <c r="H365" s="51"/>
      <c r="I365" s="51"/>
      <c r="J365" s="51"/>
      <c r="K365" s="52"/>
      <c r="L365" s="51"/>
    </row>
    <row r="366" spans="1:12" ht="14.4" x14ac:dyDescent="0.3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4.4" x14ac:dyDescent="0.3">
      <c r="A367" s="15"/>
      <c r="B367" s="16"/>
      <c r="C367" s="11"/>
      <c r="D367" s="6"/>
      <c r="E367" s="50"/>
      <c r="F367" s="51"/>
      <c r="G367" s="51"/>
      <c r="H367" s="51"/>
      <c r="I367" s="51"/>
      <c r="J367" s="51"/>
      <c r="K367" s="52"/>
      <c r="L367" s="51"/>
    </row>
    <row r="368" spans="1:12" ht="14.4" x14ac:dyDescent="0.3">
      <c r="A368" s="17"/>
      <c r="B368" s="18"/>
      <c r="C368" s="8"/>
      <c r="D368" s="19" t="s">
        <v>39</v>
      </c>
      <c r="E368" s="9"/>
      <c r="F368" s="21">
        <f>SUM(F364:F367)</f>
        <v>0</v>
      </c>
      <c r="G368" s="21">
        <f t="shared" ref="G368" si="30">SUM(G364:G367)</f>
        <v>0</v>
      </c>
      <c r="H368" s="21">
        <f t="shared" ref="H368" si="31">SUM(H364:H367)</f>
        <v>0</v>
      </c>
      <c r="I368" s="21">
        <f t="shared" ref="I368" si="32">SUM(I364:I367)</f>
        <v>0</v>
      </c>
      <c r="J368" s="21">
        <f t="shared" ref="J368" si="33">SUM(J364:J367)</f>
        <v>0</v>
      </c>
      <c r="K368" s="27"/>
      <c r="L368" s="21">
        <f>SUM(L364:L365)</f>
        <v>0</v>
      </c>
    </row>
    <row r="369" spans="1:12" ht="14.4" x14ac:dyDescent="0.3">
      <c r="A369" s="14">
        <f>A342</f>
        <v>2</v>
      </c>
      <c r="B369" s="14">
        <f>B342</f>
        <v>2</v>
      </c>
      <c r="C369" s="10" t="s">
        <v>36</v>
      </c>
      <c r="D369" s="7" t="s">
        <v>21</v>
      </c>
      <c r="E369" s="50"/>
      <c r="F369" s="51"/>
      <c r="G369" s="51"/>
      <c r="H369" s="51"/>
      <c r="I369" s="51"/>
      <c r="J369" s="51"/>
      <c r="K369" s="52"/>
      <c r="L369" s="51"/>
    </row>
    <row r="370" spans="1:12" ht="14.4" x14ac:dyDescent="0.3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4.4" x14ac:dyDescent="0.3">
      <c r="A371" s="15"/>
      <c r="B371" s="16"/>
      <c r="C371" s="11"/>
      <c r="D371" s="7" t="s">
        <v>31</v>
      </c>
      <c r="E371" s="50"/>
      <c r="F371" s="51"/>
      <c r="G371" s="51"/>
      <c r="H371" s="51"/>
      <c r="I371" s="51"/>
      <c r="J371" s="51"/>
      <c r="K371" s="52"/>
      <c r="L371" s="51"/>
    </row>
    <row r="372" spans="1:12" ht="14.4" x14ac:dyDescent="0.3">
      <c r="A372" s="15"/>
      <c r="B372" s="16"/>
      <c r="C372" s="11"/>
      <c r="D372" s="7" t="s">
        <v>23</v>
      </c>
      <c r="E372" s="50"/>
      <c r="F372" s="51"/>
      <c r="G372" s="51"/>
      <c r="H372" s="51"/>
      <c r="I372" s="51"/>
      <c r="J372" s="51"/>
      <c r="K372" s="52"/>
      <c r="L372" s="51"/>
    </row>
    <row r="373" spans="1:12" ht="14.4" x14ac:dyDescent="0.3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4.4" x14ac:dyDescent="0.3">
      <c r="A374" s="15"/>
      <c r="B374" s="16"/>
      <c r="C374" s="11"/>
      <c r="D374" s="6"/>
      <c r="E374" s="50"/>
      <c r="F374" s="51"/>
      <c r="G374" s="51"/>
      <c r="H374" s="51"/>
      <c r="I374" s="51"/>
      <c r="J374" s="51"/>
      <c r="K374" s="52"/>
      <c r="L374" s="51"/>
    </row>
    <row r="375" spans="1:12" ht="14.4" x14ac:dyDescent="0.3">
      <c r="A375" s="17"/>
      <c r="B375" s="18"/>
      <c r="C375" s="8"/>
      <c r="D375" s="19" t="s">
        <v>39</v>
      </c>
      <c r="E375" s="9"/>
      <c r="F375" s="21">
        <f>SUM(F369:F374)</f>
        <v>0</v>
      </c>
      <c r="G375" s="21">
        <f t="shared" ref="G375" si="34">SUM(G369:G374)</f>
        <v>0</v>
      </c>
      <c r="H375" s="21">
        <f t="shared" ref="H375" si="35">SUM(H369:H374)</f>
        <v>0</v>
      </c>
      <c r="I375" s="21">
        <f t="shared" ref="I375" si="36">SUM(I369:I374)</f>
        <v>0</v>
      </c>
      <c r="J375" s="21">
        <f t="shared" ref="J375" si="37">SUM(J369:J374)</f>
        <v>0</v>
      </c>
      <c r="K375" s="27"/>
      <c r="L375" s="21">
        <f t="shared" ref="L375" ca="1" si="38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10" t="s">
        <v>37</v>
      </c>
      <c r="D376" s="12" t="s">
        <v>38</v>
      </c>
      <c r="E376" s="50"/>
      <c r="F376" s="51"/>
      <c r="G376" s="51"/>
      <c r="H376" s="51"/>
      <c r="I376" s="51"/>
      <c r="J376" s="51"/>
      <c r="K376" s="52"/>
      <c r="L376" s="51"/>
    </row>
    <row r="377" spans="1:12" ht="14.4" x14ac:dyDescent="0.3">
      <c r="A377" s="15"/>
      <c r="B377" s="16"/>
      <c r="C377" s="11"/>
      <c r="D377" s="12" t="s">
        <v>35</v>
      </c>
      <c r="E377" s="50"/>
      <c r="F377" s="51"/>
      <c r="G377" s="51"/>
      <c r="H377" s="51"/>
      <c r="I377" s="51"/>
      <c r="J377" s="51"/>
      <c r="K377" s="52"/>
      <c r="L377" s="51"/>
    </row>
    <row r="378" spans="1:12" ht="14.4" x14ac:dyDescent="0.3">
      <c r="A378" s="15"/>
      <c r="B378" s="16"/>
      <c r="C378" s="11"/>
      <c r="D378" s="12" t="s">
        <v>31</v>
      </c>
      <c r="E378" s="50"/>
      <c r="F378" s="51"/>
      <c r="G378" s="51"/>
      <c r="H378" s="51"/>
      <c r="I378" s="51"/>
      <c r="J378" s="51"/>
      <c r="K378" s="52"/>
      <c r="L378" s="51"/>
    </row>
    <row r="379" spans="1:12" ht="14.4" x14ac:dyDescent="0.3">
      <c r="A379" s="15"/>
      <c r="B379" s="16"/>
      <c r="C379" s="11"/>
      <c r="D379" s="12" t="s">
        <v>24</v>
      </c>
      <c r="E379" s="50"/>
      <c r="F379" s="51"/>
      <c r="G379" s="51"/>
      <c r="H379" s="51"/>
      <c r="I379" s="51"/>
      <c r="J379" s="51"/>
      <c r="K379" s="52"/>
      <c r="L379" s="51"/>
    </row>
    <row r="380" spans="1:12" ht="14.4" x14ac:dyDescent="0.3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4.4" x14ac:dyDescent="0.3">
      <c r="A381" s="15"/>
      <c r="B381" s="16"/>
      <c r="C381" s="11"/>
      <c r="D381" s="6"/>
      <c r="E381" s="50"/>
      <c r="F381" s="51"/>
      <c r="G381" s="51"/>
      <c r="H381" s="51"/>
      <c r="I381" s="51"/>
      <c r="J381" s="51"/>
      <c r="K381" s="52"/>
      <c r="L381" s="51"/>
    </row>
    <row r="382" spans="1:12" ht="14.4" x14ac:dyDescent="0.3">
      <c r="A382" s="17"/>
      <c r="B382" s="18"/>
      <c r="C382" s="8"/>
      <c r="D382" s="20" t="s">
        <v>39</v>
      </c>
      <c r="E382" s="9"/>
      <c r="F382" s="21">
        <f>SUM(F376:F381)</f>
        <v>0</v>
      </c>
      <c r="G382" s="21">
        <f t="shared" ref="G382" si="39">SUM(G376:G381)</f>
        <v>0</v>
      </c>
      <c r="H382" s="21">
        <f t="shared" ref="H382" si="40">SUM(H376:H381)</f>
        <v>0</v>
      </c>
      <c r="I382" s="21">
        <f t="shared" ref="I382" si="41">SUM(I376:I381)</f>
        <v>0</v>
      </c>
      <c r="J382" s="21">
        <f t="shared" ref="J382" si="42">SUM(J376:J381)</f>
        <v>0</v>
      </c>
      <c r="K382" s="27"/>
      <c r="L382" s="21">
        <f t="shared" ref="L382" ca="1" si="43">SUM(L376:L384)</f>
        <v>0</v>
      </c>
    </row>
    <row r="383" spans="1:12" ht="15.75" customHeight="1" thickBot="1" x14ac:dyDescent="0.3">
      <c r="A383" s="36">
        <f>A342</f>
        <v>2</v>
      </c>
      <c r="B383" s="36">
        <f>B342</f>
        <v>2</v>
      </c>
      <c r="C383" s="88" t="s">
        <v>4</v>
      </c>
      <c r="D383" s="89"/>
      <c r="E383" s="33"/>
      <c r="F383" s="34">
        <f>F349+F353+F363+F368+F375+F382</f>
        <v>1057</v>
      </c>
      <c r="G383" s="34">
        <f t="shared" ref="G383" si="44">G349+G353+G363+G368+G375+G382</f>
        <v>21.189</v>
      </c>
      <c r="H383" s="34">
        <f t="shared" ref="H383" si="45">H349+H353+H363+H368+H375+H382</f>
        <v>21.097999999999999</v>
      </c>
      <c r="I383" s="34">
        <f t="shared" ref="I383" si="46">I349+I353+I363+I368+I375+I382</f>
        <v>119.15900000000001</v>
      </c>
      <c r="J383" s="34">
        <f t="shared" ref="J383" si="47">J349+J353+J363+J368+J375+J382</f>
        <v>789.31999999999994</v>
      </c>
      <c r="K383" s="35"/>
      <c r="L383" s="34">
        <f>SUM(L368,L349,L353)</f>
        <v>65.22</v>
      </c>
    </row>
    <row r="384" spans="1:12" ht="14.4" x14ac:dyDescent="0.3">
      <c r="A384" s="22">
        <v>2</v>
      </c>
      <c r="B384" s="23">
        <v>3</v>
      </c>
      <c r="C384" s="24" t="s">
        <v>20</v>
      </c>
      <c r="D384" s="79" t="s">
        <v>29</v>
      </c>
      <c r="E384" s="63" t="s">
        <v>56</v>
      </c>
      <c r="F384" s="48">
        <v>90</v>
      </c>
      <c r="G384" s="48">
        <v>7.25</v>
      </c>
      <c r="H384" s="48">
        <v>4.7699999999999996</v>
      </c>
      <c r="I384" s="48">
        <v>8.42</v>
      </c>
      <c r="J384" s="48">
        <v>130.5</v>
      </c>
      <c r="K384" s="49" t="s">
        <v>117</v>
      </c>
      <c r="L384" s="48">
        <v>43.14</v>
      </c>
    </row>
    <row r="385" spans="1:12" ht="14.4" x14ac:dyDescent="0.3">
      <c r="A385" s="25"/>
      <c r="B385" s="16"/>
      <c r="C385" s="11"/>
      <c r="D385" s="7" t="s">
        <v>22</v>
      </c>
      <c r="E385" s="50" t="s">
        <v>100</v>
      </c>
      <c r="F385" s="51">
        <v>200</v>
      </c>
      <c r="G385" s="51">
        <v>3.78</v>
      </c>
      <c r="H385" s="51">
        <v>0.67</v>
      </c>
      <c r="I385" s="51">
        <v>26</v>
      </c>
      <c r="J385" s="51">
        <v>125</v>
      </c>
      <c r="K385" s="52" t="s">
        <v>107</v>
      </c>
      <c r="L385" s="51">
        <v>11.01</v>
      </c>
    </row>
    <row r="386" spans="1:12" ht="14.4" x14ac:dyDescent="0.3">
      <c r="A386" s="25"/>
      <c r="B386" s="16"/>
      <c r="C386" s="11"/>
      <c r="D386" s="7" t="s">
        <v>32</v>
      </c>
      <c r="E386" s="50" t="s">
        <v>46</v>
      </c>
      <c r="F386" s="51">
        <v>20</v>
      </c>
      <c r="G386" s="51">
        <v>1.52</v>
      </c>
      <c r="H386" s="51">
        <v>0.16</v>
      </c>
      <c r="I386" s="51">
        <v>9.8000000000000007</v>
      </c>
      <c r="J386" s="51">
        <v>47.32</v>
      </c>
      <c r="K386" s="52"/>
      <c r="L386" s="51">
        <v>1.4</v>
      </c>
    </row>
    <row r="387" spans="1:12" ht="14.4" x14ac:dyDescent="0.3">
      <c r="A387" s="25"/>
      <c r="B387" s="16"/>
      <c r="C387" s="11"/>
      <c r="D387" s="7" t="s">
        <v>33</v>
      </c>
      <c r="E387" s="50" t="s">
        <v>50</v>
      </c>
      <c r="F387" s="51">
        <v>20</v>
      </c>
      <c r="G387" s="51">
        <v>1</v>
      </c>
      <c r="H387" s="51">
        <v>0.2</v>
      </c>
      <c r="I387" s="51">
        <v>9</v>
      </c>
      <c r="J387" s="51">
        <v>44</v>
      </c>
      <c r="K387" s="52"/>
      <c r="L387" s="51">
        <v>1.4</v>
      </c>
    </row>
    <row r="388" spans="1:12" ht="14.4" x14ac:dyDescent="0.3">
      <c r="A388" s="25"/>
      <c r="B388" s="16"/>
      <c r="C388" s="11"/>
      <c r="D388" s="7" t="s">
        <v>30</v>
      </c>
      <c r="E388" s="63" t="s">
        <v>57</v>
      </c>
      <c r="F388" s="51">
        <v>150</v>
      </c>
      <c r="G388" s="51">
        <v>3.09</v>
      </c>
      <c r="H388" s="51">
        <v>8.282</v>
      </c>
      <c r="I388" s="51">
        <v>22</v>
      </c>
      <c r="J388" s="51">
        <v>172</v>
      </c>
      <c r="K388" s="52" t="s">
        <v>111</v>
      </c>
      <c r="L388" s="51">
        <v>12.81</v>
      </c>
    </row>
    <row r="389" spans="1:12" ht="14.4" x14ac:dyDescent="0.3">
      <c r="A389" s="25"/>
      <c r="B389" s="16"/>
      <c r="C389" s="11"/>
      <c r="D389" s="12" t="s">
        <v>24</v>
      </c>
      <c r="E389" s="59"/>
      <c r="F389" s="51"/>
      <c r="G389" s="51"/>
      <c r="H389" s="51"/>
      <c r="I389" s="51"/>
      <c r="J389" s="51"/>
      <c r="K389" s="52"/>
      <c r="L389" s="51"/>
    </row>
    <row r="390" spans="1:12" ht="14.4" x14ac:dyDescent="0.3">
      <c r="A390" s="25"/>
      <c r="B390" s="16"/>
      <c r="C390" s="11"/>
      <c r="D390" s="7" t="s">
        <v>27</v>
      </c>
      <c r="E390" s="50" t="s">
        <v>96</v>
      </c>
      <c r="F390" s="51">
        <v>60</v>
      </c>
      <c r="G390" s="51">
        <v>0.51600000000000001</v>
      </c>
      <c r="H390" s="51">
        <v>2.1320000000000001</v>
      </c>
      <c r="I390" s="51">
        <v>4.45</v>
      </c>
      <c r="J390" s="51">
        <v>50</v>
      </c>
      <c r="K390" s="52" t="s">
        <v>97</v>
      </c>
      <c r="L390" s="51">
        <v>2.73</v>
      </c>
    </row>
    <row r="391" spans="1:12" ht="15" thickBot="1" x14ac:dyDescent="0.35">
      <c r="A391" s="26"/>
      <c r="B391" s="18"/>
      <c r="C391" s="8"/>
      <c r="D391" s="19" t="s">
        <v>39</v>
      </c>
      <c r="E391" s="9"/>
      <c r="F391" s="21">
        <v>550</v>
      </c>
      <c r="G391" s="21">
        <f t="shared" ref="G391" si="48">SUM(G384:G390)</f>
        <v>17.155999999999999</v>
      </c>
      <c r="H391" s="21">
        <f t="shared" ref="H391" si="49">SUM(H384:H390)</f>
        <v>16.214000000000002</v>
      </c>
      <c r="I391" s="21">
        <f t="shared" ref="I391" si="50">SUM(I384:I390)</f>
        <v>79.67</v>
      </c>
      <c r="J391" s="21">
        <f t="shared" ref="J391" si="51">SUM(J384:J390)</f>
        <v>568.81999999999994</v>
      </c>
      <c r="K391" s="27"/>
      <c r="L391" s="21">
        <f t="shared" ref="L391" si="52">SUM(L384:L390)</f>
        <v>72.489999999999995</v>
      </c>
    </row>
    <row r="392" spans="1:12" ht="14.4" x14ac:dyDescent="0.3">
      <c r="A392" s="28">
        <f>A384</f>
        <v>2</v>
      </c>
      <c r="B392" s="14">
        <f>B384</f>
        <v>3</v>
      </c>
      <c r="C392" s="10" t="s">
        <v>25</v>
      </c>
      <c r="D392" s="5" t="s">
        <v>21</v>
      </c>
      <c r="E392" s="50" t="s">
        <v>62</v>
      </c>
      <c r="F392" s="51">
        <v>150</v>
      </c>
      <c r="G392" s="51">
        <v>5.0999999999999996</v>
      </c>
      <c r="H392" s="51">
        <v>6</v>
      </c>
      <c r="I392" s="51">
        <v>27.5</v>
      </c>
      <c r="J392" s="51">
        <v>184</v>
      </c>
      <c r="K392" s="52" t="s">
        <v>118</v>
      </c>
      <c r="L392" s="51">
        <v>12.56</v>
      </c>
    </row>
    <row r="393" spans="1:12" ht="14.4" x14ac:dyDescent="0.3">
      <c r="A393" s="25"/>
      <c r="B393" s="16"/>
      <c r="C393" s="11"/>
      <c r="D393" s="7" t="s">
        <v>22</v>
      </c>
      <c r="E393" s="50" t="s">
        <v>53</v>
      </c>
      <c r="F393" s="51">
        <v>222</v>
      </c>
      <c r="G393" s="51">
        <v>8.4000000000000005E-2</v>
      </c>
      <c r="H393" s="51">
        <v>1.2E-2</v>
      </c>
      <c r="I393" s="51">
        <v>15.185</v>
      </c>
      <c r="J393" s="51">
        <v>62</v>
      </c>
      <c r="K393" s="52" t="s">
        <v>55</v>
      </c>
      <c r="L393" s="51">
        <v>2.94</v>
      </c>
    </row>
    <row r="394" spans="1:12" ht="14.4" x14ac:dyDescent="0.3">
      <c r="A394" s="25"/>
      <c r="B394" s="16"/>
      <c r="C394" s="11"/>
      <c r="D394" s="7" t="s">
        <v>32</v>
      </c>
      <c r="E394" s="63" t="s">
        <v>46</v>
      </c>
      <c r="F394" s="51">
        <v>30</v>
      </c>
      <c r="G394" s="51">
        <v>2.2799999999999998</v>
      </c>
      <c r="H394" s="51">
        <v>0.24</v>
      </c>
      <c r="I394" s="51">
        <v>14.7</v>
      </c>
      <c r="J394" s="51">
        <v>70.95</v>
      </c>
      <c r="K394" s="52"/>
      <c r="L394" s="51">
        <v>2.1</v>
      </c>
    </row>
    <row r="395" spans="1:12" ht="14.4" x14ac:dyDescent="0.3">
      <c r="A395" s="26"/>
      <c r="B395" s="18"/>
      <c r="C395" s="8"/>
      <c r="D395" s="19" t="s">
        <v>39</v>
      </c>
      <c r="E395" s="9"/>
      <c r="F395" s="21">
        <v>390</v>
      </c>
      <c r="G395" s="21">
        <f t="shared" ref="G395" si="53">SUM(G392:G394)</f>
        <v>7.4639999999999986</v>
      </c>
      <c r="H395" s="21">
        <f t="shared" ref="H395" si="54">SUM(H392:H394)</f>
        <v>6.2519999999999998</v>
      </c>
      <c r="I395" s="21">
        <f t="shared" ref="I395" si="55">SUM(I392:I394)</f>
        <v>57.385000000000005</v>
      </c>
      <c r="J395" s="21">
        <f t="shared" ref="J395" si="56">SUM(J392:J394)</f>
        <v>316.95</v>
      </c>
      <c r="K395" s="27"/>
      <c r="L395" s="21">
        <f>SUM(L392:L394)</f>
        <v>17.600000000000001</v>
      </c>
    </row>
    <row r="396" spans="1:12" ht="14.4" x14ac:dyDescent="0.3">
      <c r="A396" s="28">
        <f>A384</f>
        <v>2</v>
      </c>
      <c r="B396" s="14">
        <f>B384</f>
        <v>3</v>
      </c>
      <c r="C396" s="10" t="s">
        <v>26</v>
      </c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4.4" x14ac:dyDescent="0.3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4.4" x14ac:dyDescent="0.3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4.4" x14ac:dyDescent="0.3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4.4" x14ac:dyDescent="0.3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4.4" x14ac:dyDescent="0.3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4.4" x14ac:dyDescent="0.3">
      <c r="A402" s="25"/>
      <c r="B402" s="16"/>
      <c r="C402" s="11"/>
      <c r="D402" s="7" t="s">
        <v>33</v>
      </c>
      <c r="E402" s="50"/>
      <c r="F402" s="51"/>
      <c r="G402" s="51"/>
      <c r="H402" s="51"/>
      <c r="I402" s="51"/>
      <c r="J402" s="51"/>
      <c r="K402" s="52"/>
      <c r="L402" s="51"/>
    </row>
    <row r="403" spans="1:12" ht="14.4" x14ac:dyDescent="0.3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4.4" x14ac:dyDescent="0.3">
      <c r="A404" s="25"/>
      <c r="B404" s="16"/>
      <c r="C404" s="11"/>
      <c r="D404" s="6"/>
      <c r="E404" s="50"/>
      <c r="F404" s="51"/>
      <c r="G404" s="51"/>
      <c r="H404" s="51"/>
      <c r="I404" s="51"/>
      <c r="J404" s="51"/>
      <c r="K404" s="52"/>
      <c r="L404" s="51"/>
    </row>
    <row r="405" spans="1:12" ht="14.4" x14ac:dyDescent="0.3">
      <c r="A405" s="26"/>
      <c r="B405" s="18"/>
      <c r="C405" s="8"/>
      <c r="D405" s="19" t="s">
        <v>39</v>
      </c>
      <c r="E405" s="9"/>
      <c r="F405" s="21">
        <f>SUM(F396:F404)</f>
        <v>0</v>
      </c>
      <c r="G405" s="21">
        <f t="shared" ref="G405" si="57">SUM(G396:G404)</f>
        <v>0</v>
      </c>
      <c r="H405" s="21">
        <f t="shared" ref="H405" si="58">SUM(H396:H404)</f>
        <v>0</v>
      </c>
      <c r="I405" s="21">
        <f t="shared" ref="I405" si="59">SUM(I396:I404)</f>
        <v>0</v>
      </c>
      <c r="J405" s="21">
        <f t="shared" ref="J405" si="60">SUM(J396:J404)</f>
        <v>0</v>
      </c>
      <c r="K405" s="27"/>
      <c r="L405" s="21">
        <f t="shared" ref="L405" ca="1" si="61">SUM(L402:L410)</f>
        <v>0</v>
      </c>
    </row>
    <row r="406" spans="1:12" ht="14.4" x14ac:dyDescent="0.3">
      <c r="A406" s="28">
        <f>A384</f>
        <v>2</v>
      </c>
      <c r="B406" s="14">
        <f>B384</f>
        <v>3</v>
      </c>
      <c r="C406" s="10" t="s">
        <v>34</v>
      </c>
      <c r="D406" s="12" t="s">
        <v>35</v>
      </c>
      <c r="E406" s="63"/>
      <c r="F406" s="51"/>
      <c r="G406" s="51"/>
      <c r="H406" s="51"/>
      <c r="I406" s="51"/>
      <c r="J406" s="51"/>
      <c r="K406" s="64"/>
      <c r="L406" s="51"/>
    </row>
    <row r="407" spans="1:12" ht="14.4" x14ac:dyDescent="0.3">
      <c r="A407" s="25"/>
      <c r="B407" s="16"/>
      <c r="C407" s="11"/>
      <c r="D407" s="12" t="s">
        <v>31</v>
      </c>
      <c r="E407" s="50"/>
      <c r="F407" s="51"/>
      <c r="G407" s="51"/>
      <c r="H407" s="51"/>
      <c r="I407" s="51"/>
      <c r="J407" s="51"/>
      <c r="K407" s="52"/>
      <c r="L407" s="51"/>
    </row>
    <row r="408" spans="1:12" ht="14.4" x14ac:dyDescent="0.3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4.4" x14ac:dyDescent="0.3">
      <c r="A409" s="25"/>
      <c r="B409" s="16"/>
      <c r="C409" s="11"/>
      <c r="D409" s="6"/>
      <c r="E409" s="50"/>
      <c r="F409" s="51"/>
      <c r="G409" s="51"/>
      <c r="H409" s="51"/>
      <c r="I409" s="51"/>
      <c r="J409" s="51"/>
      <c r="K409" s="52"/>
      <c r="L409" s="51"/>
    </row>
    <row r="410" spans="1:12" ht="14.4" x14ac:dyDescent="0.3">
      <c r="A410" s="26"/>
      <c r="B410" s="18"/>
      <c r="C410" s="8"/>
      <c r="D410" s="19" t="s">
        <v>39</v>
      </c>
      <c r="E410" s="9"/>
      <c r="F410" s="21"/>
      <c r="G410" s="21">
        <f t="shared" ref="G410" si="62">SUM(G406:G409)</f>
        <v>0</v>
      </c>
      <c r="H410" s="21">
        <f t="shared" ref="H410" si="63">SUM(H406:H409)</f>
        <v>0</v>
      </c>
      <c r="I410" s="21">
        <f t="shared" ref="I410" si="64">SUM(I406:I409)</f>
        <v>0</v>
      </c>
      <c r="J410" s="21">
        <f t="shared" ref="J410" si="65">SUM(J406:J409)</f>
        <v>0</v>
      </c>
      <c r="K410" s="27"/>
      <c r="L410" s="21">
        <f>SUM(L406:L407)</f>
        <v>0</v>
      </c>
    </row>
    <row r="411" spans="1:12" ht="14.4" x14ac:dyDescent="0.3">
      <c r="A411" s="28">
        <f>A384</f>
        <v>2</v>
      </c>
      <c r="B411" s="14">
        <f>B384</f>
        <v>3</v>
      </c>
      <c r="C411" s="10" t="s">
        <v>36</v>
      </c>
      <c r="D411" s="7" t="s">
        <v>21</v>
      </c>
      <c r="E411" s="50"/>
      <c r="F411" s="51"/>
      <c r="G411" s="51"/>
      <c r="H411" s="51"/>
      <c r="I411" s="51"/>
      <c r="J411" s="51"/>
      <c r="K411" s="52"/>
      <c r="L411" s="51"/>
    </row>
    <row r="412" spans="1:12" ht="14.4" x14ac:dyDescent="0.3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4.4" x14ac:dyDescent="0.3">
      <c r="A413" s="25"/>
      <c r="B413" s="16"/>
      <c r="C413" s="11"/>
      <c r="D413" s="7" t="s">
        <v>31</v>
      </c>
      <c r="E413" s="50"/>
      <c r="F413" s="51"/>
      <c r="G413" s="51"/>
      <c r="H413" s="51"/>
      <c r="I413" s="51"/>
      <c r="J413" s="51"/>
      <c r="K413" s="52"/>
      <c r="L413" s="51"/>
    </row>
    <row r="414" spans="1:12" ht="14.4" x14ac:dyDescent="0.3">
      <c r="A414" s="25"/>
      <c r="B414" s="16"/>
      <c r="C414" s="11"/>
      <c r="D414" s="7" t="s">
        <v>23</v>
      </c>
      <c r="E414" s="50"/>
      <c r="F414" s="51"/>
      <c r="G414" s="51"/>
      <c r="H414" s="51"/>
      <c r="I414" s="51"/>
      <c r="J414" s="51"/>
      <c r="K414" s="52"/>
      <c r="L414" s="51"/>
    </row>
    <row r="415" spans="1:12" ht="14.4" x14ac:dyDescent="0.3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4.4" x14ac:dyDescent="0.3">
      <c r="A416" s="25"/>
      <c r="B416" s="16"/>
      <c r="C416" s="11"/>
      <c r="D416" s="6"/>
      <c r="E416" s="50"/>
      <c r="F416" s="51"/>
      <c r="G416" s="51"/>
      <c r="H416" s="51"/>
      <c r="I416" s="51"/>
      <c r="J416" s="51"/>
      <c r="K416" s="52"/>
      <c r="L416" s="51"/>
    </row>
    <row r="417" spans="1:12" ht="14.4" x14ac:dyDescent="0.3">
      <c r="A417" s="26"/>
      <c r="B417" s="18"/>
      <c r="C417" s="8"/>
      <c r="D417" s="19" t="s">
        <v>39</v>
      </c>
      <c r="E417" s="9"/>
      <c r="F417" s="21">
        <f>SUM(F411:F416)</f>
        <v>0</v>
      </c>
      <c r="G417" s="21">
        <f t="shared" ref="G417" si="66">SUM(G411:G416)</f>
        <v>0</v>
      </c>
      <c r="H417" s="21">
        <f t="shared" ref="H417" si="67">SUM(H411:H416)</f>
        <v>0</v>
      </c>
      <c r="I417" s="21">
        <f t="shared" ref="I417" si="68">SUM(I411:I416)</f>
        <v>0</v>
      </c>
      <c r="J417" s="21">
        <f t="shared" ref="J417" si="69">SUM(J411:J416)</f>
        <v>0</v>
      </c>
      <c r="K417" s="27"/>
      <c r="L417" s="21">
        <f t="shared" ref="L417" ca="1" si="70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10" t="s">
        <v>37</v>
      </c>
      <c r="D418" s="12" t="s">
        <v>38</v>
      </c>
      <c r="E418" s="50"/>
      <c r="F418" s="51"/>
      <c r="G418" s="51"/>
      <c r="H418" s="51"/>
      <c r="I418" s="51"/>
      <c r="J418" s="51"/>
      <c r="K418" s="52"/>
      <c r="L418" s="51"/>
    </row>
    <row r="419" spans="1:12" ht="14.4" x14ac:dyDescent="0.3">
      <c r="A419" s="25"/>
      <c r="B419" s="16"/>
      <c r="C419" s="11"/>
      <c r="D419" s="12" t="s">
        <v>35</v>
      </c>
      <c r="E419" s="50"/>
      <c r="F419" s="51"/>
      <c r="G419" s="51"/>
      <c r="H419" s="51"/>
      <c r="I419" s="51"/>
      <c r="J419" s="51"/>
      <c r="K419" s="52"/>
      <c r="L419" s="51"/>
    </row>
    <row r="420" spans="1:12" ht="14.4" x14ac:dyDescent="0.3">
      <c r="A420" s="25"/>
      <c r="B420" s="16"/>
      <c r="C420" s="11"/>
      <c r="D420" s="12" t="s">
        <v>31</v>
      </c>
      <c r="E420" s="50"/>
      <c r="F420" s="51"/>
      <c r="G420" s="51"/>
      <c r="H420" s="51"/>
      <c r="I420" s="51"/>
      <c r="J420" s="51"/>
      <c r="K420" s="52"/>
      <c r="L420" s="51"/>
    </row>
    <row r="421" spans="1:12" ht="14.4" x14ac:dyDescent="0.3">
      <c r="A421" s="25"/>
      <c r="B421" s="16"/>
      <c r="C421" s="11"/>
      <c r="D421" s="12" t="s">
        <v>24</v>
      </c>
      <c r="E421" s="50"/>
      <c r="F421" s="51"/>
      <c r="G421" s="51"/>
      <c r="H421" s="51"/>
      <c r="I421" s="51"/>
      <c r="J421" s="51"/>
      <c r="K421" s="52"/>
      <c r="L421" s="51"/>
    </row>
    <row r="422" spans="1:12" ht="14.4" x14ac:dyDescent="0.3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4.4" x14ac:dyDescent="0.3">
      <c r="A423" s="25"/>
      <c r="B423" s="16"/>
      <c r="C423" s="11"/>
      <c r="D423" s="6"/>
      <c r="E423" s="50"/>
      <c r="F423" s="51"/>
      <c r="G423" s="51"/>
      <c r="H423" s="51"/>
      <c r="I423" s="51"/>
      <c r="J423" s="51"/>
      <c r="K423" s="52"/>
      <c r="L423" s="51"/>
    </row>
    <row r="424" spans="1:12" ht="14.4" x14ac:dyDescent="0.3">
      <c r="A424" s="26"/>
      <c r="B424" s="18"/>
      <c r="C424" s="8"/>
      <c r="D424" s="20" t="s">
        <v>39</v>
      </c>
      <c r="E424" s="9"/>
      <c r="F424" s="21">
        <f>SUM(F418:F423)</f>
        <v>0</v>
      </c>
      <c r="G424" s="21">
        <f t="shared" ref="G424" si="71">SUM(G418:G423)</f>
        <v>0</v>
      </c>
      <c r="H424" s="21">
        <f t="shared" ref="H424" si="72">SUM(H418:H423)</f>
        <v>0</v>
      </c>
      <c r="I424" s="21">
        <f t="shared" ref="I424" si="73">SUM(I418:I423)</f>
        <v>0</v>
      </c>
      <c r="J424" s="21">
        <f t="shared" ref="J424" si="74">SUM(J418:J423)</f>
        <v>0</v>
      </c>
      <c r="K424" s="27"/>
      <c r="L424" s="21">
        <f t="shared" ref="L424" ca="1" si="75">SUM(L418:L426)</f>
        <v>0</v>
      </c>
    </row>
    <row r="425" spans="1:12" ht="15.75" customHeight="1" thickBot="1" x14ac:dyDescent="0.3">
      <c r="A425" s="31">
        <f>A384</f>
        <v>2</v>
      </c>
      <c r="B425" s="32">
        <f>B384</f>
        <v>3</v>
      </c>
      <c r="C425" s="88" t="s">
        <v>4</v>
      </c>
      <c r="D425" s="89"/>
      <c r="E425" s="33"/>
      <c r="F425" s="34">
        <f>F391+F395+F405+F410+F417+F424</f>
        <v>940</v>
      </c>
      <c r="G425" s="34">
        <f t="shared" ref="G425" si="76">G391+G395+G405+G410+G417+G424</f>
        <v>24.619999999999997</v>
      </c>
      <c r="H425" s="34">
        <f t="shared" ref="H425" si="77">H391+H395+H405+H410+H417+H424</f>
        <v>22.466000000000001</v>
      </c>
      <c r="I425" s="34">
        <f t="shared" ref="I425" si="78">I391+I395+I405+I410+I417+I424</f>
        <v>137.05500000000001</v>
      </c>
      <c r="J425" s="34">
        <f t="shared" ref="J425" si="79">J391+J395+J405+J410+J417+J424</f>
        <v>885.77</v>
      </c>
      <c r="K425" s="35"/>
      <c r="L425" s="34">
        <f>SUM(L410,L391,L395)</f>
        <v>90.09</v>
      </c>
    </row>
    <row r="426" spans="1:12" ht="14.4" x14ac:dyDescent="0.3">
      <c r="A426" s="22">
        <v>2</v>
      </c>
      <c r="B426" s="23">
        <v>4</v>
      </c>
      <c r="C426" s="24" t="s">
        <v>20</v>
      </c>
      <c r="D426" s="79" t="s">
        <v>29</v>
      </c>
      <c r="E426" s="77" t="s">
        <v>59</v>
      </c>
      <c r="F426" s="48">
        <v>100</v>
      </c>
      <c r="G426" s="48">
        <v>11.65</v>
      </c>
      <c r="H426" s="48">
        <v>10.75</v>
      </c>
      <c r="I426" s="48">
        <v>11.6</v>
      </c>
      <c r="J426" s="48">
        <v>164</v>
      </c>
      <c r="K426" s="49" t="s">
        <v>63</v>
      </c>
      <c r="L426" s="48">
        <v>30.74</v>
      </c>
    </row>
    <row r="427" spans="1:12" ht="14.4" x14ac:dyDescent="0.3">
      <c r="A427" s="25"/>
      <c r="B427" s="16"/>
      <c r="C427" s="11"/>
      <c r="D427" s="7" t="s">
        <v>22</v>
      </c>
      <c r="E427" s="78" t="s">
        <v>60</v>
      </c>
      <c r="F427" s="51">
        <v>200</v>
      </c>
      <c r="G427" s="51">
        <v>1.52</v>
      </c>
      <c r="H427" s="51">
        <v>1.35</v>
      </c>
      <c r="I427" s="51">
        <v>15.9</v>
      </c>
      <c r="J427" s="51">
        <v>81</v>
      </c>
      <c r="K427" s="52" t="s">
        <v>64</v>
      </c>
      <c r="L427" s="51">
        <v>5.75</v>
      </c>
    </row>
    <row r="428" spans="1:12" ht="14.4" x14ac:dyDescent="0.3">
      <c r="A428" s="25"/>
      <c r="B428" s="16"/>
      <c r="C428" s="11"/>
      <c r="D428" s="7" t="s">
        <v>32</v>
      </c>
      <c r="E428" s="50" t="s">
        <v>46</v>
      </c>
      <c r="F428" s="51">
        <v>20</v>
      </c>
      <c r="G428" s="51">
        <v>1.52</v>
      </c>
      <c r="H428" s="51">
        <v>0.16</v>
      </c>
      <c r="I428" s="51">
        <v>9.8000000000000007</v>
      </c>
      <c r="J428" s="51">
        <v>47.32</v>
      </c>
      <c r="K428" s="52"/>
      <c r="L428" s="51">
        <v>1.4</v>
      </c>
    </row>
    <row r="429" spans="1:12" ht="14.4" x14ac:dyDescent="0.3">
      <c r="A429" s="25"/>
      <c r="B429" s="16"/>
      <c r="C429" s="11"/>
      <c r="D429" s="7" t="s">
        <v>33</v>
      </c>
      <c r="E429" s="50" t="s">
        <v>50</v>
      </c>
      <c r="F429" s="51">
        <v>20</v>
      </c>
      <c r="G429" s="51">
        <v>1</v>
      </c>
      <c r="H429" s="51">
        <v>0.2</v>
      </c>
      <c r="I429" s="51">
        <v>9</v>
      </c>
      <c r="J429" s="51">
        <v>44</v>
      </c>
      <c r="K429" s="52"/>
      <c r="L429" s="51">
        <v>1.4</v>
      </c>
    </row>
    <row r="430" spans="1:12" ht="14.4" x14ac:dyDescent="0.3">
      <c r="A430" s="25"/>
      <c r="B430" s="16"/>
      <c r="C430" s="11"/>
      <c r="D430" s="7" t="s">
        <v>30</v>
      </c>
      <c r="E430" s="76" t="s">
        <v>67</v>
      </c>
      <c r="F430" s="51">
        <v>105</v>
      </c>
      <c r="G430" s="51">
        <v>5.0999999999999996</v>
      </c>
      <c r="H430" s="51">
        <v>4.468</v>
      </c>
      <c r="I430" s="51">
        <v>28.5</v>
      </c>
      <c r="J430" s="51">
        <v>187</v>
      </c>
      <c r="K430" s="52" t="s">
        <v>69</v>
      </c>
      <c r="L430" s="51">
        <v>8.23</v>
      </c>
    </row>
    <row r="431" spans="1:12" ht="14.4" x14ac:dyDescent="0.3">
      <c r="A431" s="25"/>
      <c r="B431" s="16"/>
      <c r="C431" s="11"/>
      <c r="D431" s="12" t="s">
        <v>24</v>
      </c>
      <c r="E431" s="60"/>
      <c r="F431" s="62"/>
      <c r="G431" s="51"/>
      <c r="H431" s="51"/>
      <c r="I431" s="51"/>
      <c r="J431" s="51"/>
      <c r="K431" s="52"/>
      <c r="L431" s="51"/>
    </row>
    <row r="432" spans="1:12" ht="14.4" x14ac:dyDescent="0.3">
      <c r="A432" s="25"/>
      <c r="B432" s="16"/>
      <c r="C432" s="11"/>
      <c r="D432" s="7" t="s">
        <v>27</v>
      </c>
      <c r="E432" s="50" t="s">
        <v>94</v>
      </c>
      <c r="F432" s="51">
        <v>60</v>
      </c>
      <c r="G432" s="51">
        <v>0.78</v>
      </c>
      <c r="H432" s="51">
        <v>1.94</v>
      </c>
      <c r="I432" s="51">
        <v>3.87</v>
      </c>
      <c r="J432" s="51">
        <v>36</v>
      </c>
      <c r="K432" s="52" t="s">
        <v>95</v>
      </c>
      <c r="L432" s="51">
        <v>2.62</v>
      </c>
    </row>
    <row r="433" spans="1:12" ht="15" thickBot="1" x14ac:dyDescent="0.35">
      <c r="A433" s="26"/>
      <c r="B433" s="18"/>
      <c r="C433" s="8"/>
      <c r="D433" s="19" t="s">
        <v>39</v>
      </c>
      <c r="E433" s="9"/>
      <c r="F433" s="21">
        <v>555</v>
      </c>
      <c r="G433" s="21">
        <f>SUM(G426:G432)</f>
        <v>21.57</v>
      </c>
      <c r="H433" s="21">
        <f>SUM(H426:H432)</f>
        <v>18.867999999999999</v>
      </c>
      <c r="I433" s="21">
        <f>SUM(I426:I432)</f>
        <v>78.67</v>
      </c>
      <c r="J433" s="21">
        <f>SUM(J426:J432)</f>
        <v>559.31999999999994</v>
      </c>
      <c r="K433" s="27"/>
      <c r="L433" s="21">
        <f>SUM(L426:L432)</f>
        <v>50.139999999999993</v>
      </c>
    </row>
    <row r="434" spans="1:12" ht="14.4" x14ac:dyDescent="0.3">
      <c r="A434" s="28">
        <f>A426</f>
        <v>2</v>
      </c>
      <c r="B434" s="14">
        <f>B426</f>
        <v>4</v>
      </c>
      <c r="C434" s="10" t="s">
        <v>25</v>
      </c>
      <c r="D434" s="5" t="s">
        <v>21</v>
      </c>
      <c r="E434" s="73" t="s">
        <v>92</v>
      </c>
      <c r="F434" s="51">
        <v>250</v>
      </c>
      <c r="G434" s="51">
        <v>7.8</v>
      </c>
      <c r="H434" s="51">
        <v>2.2999999999999998</v>
      </c>
      <c r="I434" s="51">
        <v>18.5</v>
      </c>
      <c r="J434" s="51">
        <v>126.9</v>
      </c>
      <c r="K434" s="52" t="s">
        <v>70</v>
      </c>
      <c r="L434" s="51">
        <v>13.66</v>
      </c>
    </row>
    <row r="435" spans="1:12" ht="14.4" x14ac:dyDescent="0.3">
      <c r="A435" s="25"/>
      <c r="B435" s="16"/>
      <c r="C435" s="11"/>
      <c r="D435" s="7" t="s">
        <v>22</v>
      </c>
      <c r="E435" s="50" t="s">
        <v>49</v>
      </c>
      <c r="F435" s="51">
        <v>210</v>
      </c>
      <c r="G435" s="51">
        <v>0.2</v>
      </c>
      <c r="H435" s="51">
        <v>0</v>
      </c>
      <c r="I435" s="51">
        <v>10.1</v>
      </c>
      <c r="J435" s="51">
        <v>41.1</v>
      </c>
      <c r="K435" s="52" t="s">
        <v>93</v>
      </c>
      <c r="L435" s="51">
        <v>1.36</v>
      </c>
    </row>
    <row r="436" spans="1:12" ht="14.4" x14ac:dyDescent="0.3">
      <c r="A436" s="25"/>
      <c r="B436" s="16"/>
      <c r="C436" s="11"/>
      <c r="D436" s="7" t="s">
        <v>33</v>
      </c>
      <c r="E436" s="63" t="s">
        <v>50</v>
      </c>
      <c r="F436" s="51">
        <v>30</v>
      </c>
      <c r="G436" s="51">
        <v>1.5</v>
      </c>
      <c r="H436" s="51">
        <v>0.3</v>
      </c>
      <c r="I436" s="51">
        <v>13.5</v>
      </c>
      <c r="J436" s="51">
        <v>66</v>
      </c>
      <c r="K436" s="52"/>
      <c r="L436" s="51">
        <v>2.1</v>
      </c>
    </row>
    <row r="437" spans="1:12" ht="14.4" x14ac:dyDescent="0.3">
      <c r="A437" s="26"/>
      <c r="B437" s="18"/>
      <c r="C437" s="8"/>
      <c r="D437" s="19" t="s">
        <v>39</v>
      </c>
      <c r="E437" s="9"/>
      <c r="F437" s="21">
        <v>490</v>
      </c>
      <c r="G437" s="21">
        <f t="shared" ref="G437" si="80">SUM(G434:G436)</f>
        <v>9.5</v>
      </c>
      <c r="H437" s="21">
        <f t="shared" ref="H437" si="81">SUM(H434:H436)</f>
        <v>2.5999999999999996</v>
      </c>
      <c r="I437" s="21">
        <f t="shared" ref="I437" si="82">SUM(I434:I436)</f>
        <v>42.1</v>
      </c>
      <c r="J437" s="21">
        <f t="shared" ref="J437" si="83">SUM(J434:J436)</f>
        <v>234</v>
      </c>
      <c r="K437" s="27"/>
      <c r="L437" s="21">
        <f>SUM(L434:L436)</f>
        <v>17.12</v>
      </c>
    </row>
    <row r="438" spans="1:12" ht="14.4" x14ac:dyDescent="0.3">
      <c r="A438" s="28">
        <f>A426</f>
        <v>2</v>
      </c>
      <c r="B438" s="14">
        <f>B426</f>
        <v>4</v>
      </c>
      <c r="C438" s="10" t="s">
        <v>26</v>
      </c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4.4" x14ac:dyDescent="0.3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4.4" x14ac:dyDescent="0.3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4.4" x14ac:dyDescent="0.3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4.4" x14ac:dyDescent="0.3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4.4" x14ac:dyDescent="0.3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4.4" x14ac:dyDescent="0.3">
      <c r="A444" s="25"/>
      <c r="B444" s="16"/>
      <c r="C444" s="11"/>
      <c r="D444" s="7" t="s">
        <v>33</v>
      </c>
      <c r="E444" s="50"/>
      <c r="F444" s="51"/>
      <c r="G444" s="51"/>
      <c r="H444" s="51"/>
      <c r="I444" s="51"/>
      <c r="J444" s="51"/>
      <c r="K444" s="52"/>
      <c r="L444" s="51"/>
    </row>
    <row r="445" spans="1:12" ht="14.4" x14ac:dyDescent="0.3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4.4" x14ac:dyDescent="0.3">
      <c r="A446" s="25"/>
      <c r="B446" s="16"/>
      <c r="C446" s="11"/>
      <c r="D446" s="6"/>
      <c r="E446" s="50"/>
      <c r="F446" s="51"/>
      <c r="G446" s="51"/>
      <c r="H446" s="51"/>
      <c r="I446" s="51"/>
      <c r="J446" s="51"/>
      <c r="K446" s="52"/>
      <c r="L446" s="51"/>
    </row>
    <row r="447" spans="1:12" ht="15" thickBot="1" x14ac:dyDescent="0.35">
      <c r="A447" s="26"/>
      <c r="B447" s="18"/>
      <c r="C447" s="8"/>
      <c r="D447" s="19" t="s">
        <v>39</v>
      </c>
      <c r="E447" s="9"/>
      <c r="F447" s="21">
        <f>SUM(F438:F446)</f>
        <v>0</v>
      </c>
      <c r="G447" s="21">
        <f t="shared" ref="G447" si="84">SUM(G438:G446)</f>
        <v>0</v>
      </c>
      <c r="H447" s="21">
        <f t="shared" ref="H447" si="85">SUM(H438:H446)</f>
        <v>0</v>
      </c>
      <c r="I447" s="21">
        <f t="shared" ref="I447" si="86">SUM(I438:I446)</f>
        <v>0</v>
      </c>
      <c r="J447" s="21">
        <f t="shared" ref="J447" si="87">SUM(J438:J446)</f>
        <v>0</v>
      </c>
      <c r="K447" s="27"/>
      <c r="L447" s="21">
        <f t="shared" ref="L447" ca="1" si="88">SUM(L444:L452)</f>
        <v>0</v>
      </c>
    </row>
    <row r="448" spans="1:12" ht="14.4" x14ac:dyDescent="0.3">
      <c r="A448" s="28">
        <f>A426</f>
        <v>2</v>
      </c>
      <c r="B448" s="14">
        <f>B426</f>
        <v>4</v>
      </c>
      <c r="C448" s="10" t="s">
        <v>34</v>
      </c>
      <c r="D448" s="12" t="s">
        <v>35</v>
      </c>
      <c r="E448" s="58"/>
      <c r="F448" s="51"/>
      <c r="G448" s="51"/>
      <c r="H448" s="51"/>
      <c r="I448" s="51"/>
      <c r="J448" s="51"/>
      <c r="K448" s="52"/>
      <c r="L448" s="51"/>
    </row>
    <row r="449" spans="1:12" ht="14.4" x14ac:dyDescent="0.3">
      <c r="A449" s="25"/>
      <c r="B449" s="16"/>
      <c r="C449" s="11"/>
      <c r="D449" s="12" t="s">
        <v>31</v>
      </c>
      <c r="E449" s="50"/>
      <c r="F449" s="51"/>
      <c r="G449" s="51"/>
      <c r="H449" s="51"/>
      <c r="I449" s="51"/>
      <c r="J449" s="51"/>
      <c r="K449" s="52"/>
      <c r="L449" s="51"/>
    </row>
    <row r="450" spans="1:12" ht="14.4" x14ac:dyDescent="0.3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4.4" x14ac:dyDescent="0.3">
      <c r="A451" s="25"/>
      <c r="B451" s="16"/>
      <c r="C451" s="11"/>
      <c r="D451" s="6"/>
      <c r="E451" s="50"/>
      <c r="F451" s="51"/>
      <c r="G451" s="51"/>
      <c r="H451" s="51"/>
      <c r="I451" s="51"/>
      <c r="J451" s="51"/>
      <c r="K451" s="52"/>
      <c r="L451" s="51"/>
    </row>
    <row r="452" spans="1:12" ht="14.4" x14ac:dyDescent="0.3">
      <c r="A452" s="26"/>
      <c r="B452" s="18"/>
      <c r="C452" s="8"/>
      <c r="D452" s="19" t="s">
        <v>39</v>
      </c>
      <c r="E452" s="9"/>
      <c r="F452" s="21"/>
      <c r="G452" s="21">
        <f t="shared" ref="G452" si="89">SUM(G448:G451)</f>
        <v>0</v>
      </c>
      <c r="H452" s="21">
        <f t="shared" ref="H452" si="90">SUM(H448:H451)</f>
        <v>0</v>
      </c>
      <c r="I452" s="21">
        <f t="shared" ref="I452" si="91">SUM(I448:I451)</f>
        <v>0</v>
      </c>
      <c r="J452" s="21">
        <f t="shared" ref="J452" si="92">SUM(J448:J451)</f>
        <v>0</v>
      </c>
      <c r="K452" s="27"/>
      <c r="L452" s="21">
        <f>SUM(N449,L448:L449)</f>
        <v>0</v>
      </c>
    </row>
    <row r="453" spans="1:12" ht="14.4" x14ac:dyDescent="0.3">
      <c r="A453" s="28">
        <f>A426</f>
        <v>2</v>
      </c>
      <c r="B453" s="14">
        <f>B426</f>
        <v>4</v>
      </c>
      <c r="C453" s="10" t="s">
        <v>36</v>
      </c>
      <c r="D453" s="7" t="s">
        <v>21</v>
      </c>
      <c r="E453" s="50"/>
      <c r="F453" s="51"/>
      <c r="G453" s="51"/>
      <c r="H453" s="51"/>
      <c r="I453" s="51"/>
      <c r="J453" s="51"/>
      <c r="K453" s="52"/>
      <c r="L453" s="51"/>
    </row>
    <row r="454" spans="1:12" ht="14.4" x14ac:dyDescent="0.3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4.4" x14ac:dyDescent="0.3">
      <c r="A455" s="25"/>
      <c r="B455" s="16"/>
      <c r="C455" s="11"/>
      <c r="D455" s="7" t="s">
        <v>31</v>
      </c>
      <c r="E455" s="50"/>
      <c r="F455" s="51"/>
      <c r="G455" s="51"/>
      <c r="H455" s="51"/>
      <c r="I455" s="51"/>
      <c r="J455" s="51"/>
      <c r="K455" s="52"/>
      <c r="L455" s="51"/>
    </row>
    <row r="456" spans="1:12" ht="14.4" x14ac:dyDescent="0.3">
      <c r="A456" s="25"/>
      <c r="B456" s="16"/>
      <c r="C456" s="11"/>
      <c r="D456" s="7" t="s">
        <v>23</v>
      </c>
      <c r="E456" s="50"/>
      <c r="F456" s="51"/>
      <c r="G456" s="51"/>
      <c r="H456" s="51"/>
      <c r="I456" s="51"/>
      <c r="J456" s="51"/>
      <c r="K456" s="52"/>
      <c r="L456" s="51"/>
    </row>
    <row r="457" spans="1:12" ht="14.4" x14ac:dyDescent="0.3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4.4" x14ac:dyDescent="0.3">
      <c r="A458" s="25"/>
      <c r="B458" s="16"/>
      <c r="C458" s="11"/>
      <c r="D458" s="6"/>
      <c r="E458" s="50"/>
      <c r="F458" s="51"/>
      <c r="G458" s="51"/>
      <c r="H458" s="51"/>
      <c r="I458" s="51"/>
      <c r="J458" s="51"/>
      <c r="K458" s="52"/>
      <c r="L458" s="51"/>
    </row>
    <row r="459" spans="1:12" ht="14.4" x14ac:dyDescent="0.3">
      <c r="A459" s="26"/>
      <c r="B459" s="18"/>
      <c r="C459" s="8"/>
      <c r="D459" s="19" t="s">
        <v>39</v>
      </c>
      <c r="E459" s="9"/>
      <c r="F459" s="21">
        <f>SUM(F453:F458)</f>
        <v>0</v>
      </c>
      <c r="G459" s="21">
        <f t="shared" ref="G459" si="93">SUM(G453:G458)</f>
        <v>0</v>
      </c>
      <c r="H459" s="21">
        <f t="shared" ref="H459" si="94">SUM(H453:H458)</f>
        <v>0</v>
      </c>
      <c r="I459" s="21">
        <f t="shared" ref="I459" si="95">SUM(I453:I458)</f>
        <v>0</v>
      </c>
      <c r="J459" s="21">
        <f t="shared" ref="J459" si="96">SUM(J453:J458)</f>
        <v>0</v>
      </c>
      <c r="K459" s="27"/>
      <c r="L459" s="21">
        <f t="shared" ref="L459" ca="1" si="97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10" t="s">
        <v>37</v>
      </c>
      <c r="D460" s="12" t="s">
        <v>38</v>
      </c>
      <c r="E460" s="50"/>
      <c r="F460" s="51"/>
      <c r="G460" s="51"/>
      <c r="H460" s="51"/>
      <c r="I460" s="51"/>
      <c r="J460" s="51"/>
      <c r="K460" s="52"/>
      <c r="L460" s="51"/>
    </row>
    <row r="461" spans="1:12" ht="14.4" x14ac:dyDescent="0.3">
      <c r="A461" s="25"/>
      <c r="B461" s="16"/>
      <c r="C461" s="11"/>
      <c r="D461" s="12" t="s">
        <v>35</v>
      </c>
      <c r="E461" s="50"/>
      <c r="F461" s="51"/>
      <c r="G461" s="51"/>
      <c r="H461" s="51"/>
      <c r="I461" s="51"/>
      <c r="J461" s="51"/>
      <c r="K461" s="52"/>
      <c r="L461" s="51"/>
    </row>
    <row r="462" spans="1:12" ht="14.4" x14ac:dyDescent="0.3">
      <c r="A462" s="25"/>
      <c r="B462" s="16"/>
      <c r="C462" s="11"/>
      <c r="D462" s="12" t="s">
        <v>31</v>
      </c>
      <c r="E462" s="50"/>
      <c r="F462" s="51"/>
      <c r="G462" s="51"/>
      <c r="H462" s="51"/>
      <c r="I462" s="51"/>
      <c r="J462" s="51"/>
      <c r="K462" s="52"/>
      <c r="L462" s="51"/>
    </row>
    <row r="463" spans="1:12" ht="14.4" x14ac:dyDescent="0.3">
      <c r="A463" s="25"/>
      <c r="B463" s="16"/>
      <c r="C463" s="11"/>
      <c r="D463" s="12" t="s">
        <v>24</v>
      </c>
      <c r="E463" s="50"/>
      <c r="F463" s="51"/>
      <c r="G463" s="51"/>
      <c r="H463" s="51"/>
      <c r="I463" s="51"/>
      <c r="J463" s="51"/>
      <c r="K463" s="52"/>
      <c r="L463" s="51"/>
    </row>
    <row r="464" spans="1:12" ht="14.4" x14ac:dyDescent="0.3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4.4" x14ac:dyDescent="0.3">
      <c r="A465" s="25"/>
      <c r="B465" s="16"/>
      <c r="C465" s="11"/>
      <c r="D465" s="6"/>
      <c r="E465" s="50"/>
      <c r="F465" s="51"/>
      <c r="G465" s="51"/>
      <c r="H465" s="51"/>
      <c r="I465" s="51"/>
      <c r="J465" s="51"/>
      <c r="K465" s="52"/>
      <c r="L465" s="51"/>
    </row>
    <row r="466" spans="1:12" ht="14.4" x14ac:dyDescent="0.3">
      <c r="A466" s="26"/>
      <c r="B466" s="18"/>
      <c r="C466" s="8"/>
      <c r="D466" s="20" t="s">
        <v>39</v>
      </c>
      <c r="E466" s="9"/>
      <c r="F466" s="21">
        <f>SUM(F460:F465)</f>
        <v>0</v>
      </c>
      <c r="G466" s="21">
        <f t="shared" ref="G466" si="98">SUM(G460:G465)</f>
        <v>0</v>
      </c>
      <c r="H466" s="21">
        <f t="shared" ref="H466" si="99">SUM(H460:H465)</f>
        <v>0</v>
      </c>
      <c r="I466" s="21">
        <f t="shared" ref="I466" si="100">SUM(I460:I465)</f>
        <v>0</v>
      </c>
      <c r="J466" s="21">
        <f t="shared" ref="J466" si="101">SUM(J460:J465)</f>
        <v>0</v>
      </c>
      <c r="K466" s="27"/>
      <c r="L466" s="21">
        <f t="shared" ref="L466" ca="1" si="102">SUM(L460:L468)</f>
        <v>0</v>
      </c>
    </row>
    <row r="467" spans="1:12" ht="15.75" customHeight="1" thickBot="1" x14ac:dyDescent="0.3">
      <c r="A467" s="31">
        <f>A426</f>
        <v>2</v>
      </c>
      <c r="B467" s="32">
        <f>B426</f>
        <v>4</v>
      </c>
      <c r="C467" s="88" t="s">
        <v>4</v>
      </c>
      <c r="D467" s="89"/>
      <c r="E467" s="33"/>
      <c r="F467" s="34">
        <f>F433+F437+F447+F452+F459+F466</f>
        <v>1045</v>
      </c>
      <c r="G467" s="34">
        <f t="shared" ref="G467" si="103">G433+G437+G447+G452+G459+G466</f>
        <v>31.07</v>
      </c>
      <c r="H467" s="34">
        <f t="shared" ref="H467" si="104">H433+H437+H447+H452+H459+H466</f>
        <v>21.467999999999996</v>
      </c>
      <c r="I467" s="34">
        <f t="shared" ref="I467" si="105">I433+I437+I447+I452+I459+I466</f>
        <v>120.77000000000001</v>
      </c>
      <c r="J467" s="34">
        <f t="shared" ref="J467" si="106">J433+J437+J447+J452+J459+J466</f>
        <v>793.31999999999994</v>
      </c>
      <c r="K467" s="35"/>
      <c r="L467" s="34">
        <f>SUM(L452,L433,L437)</f>
        <v>67.259999999999991</v>
      </c>
    </row>
    <row r="468" spans="1:12" ht="14.4" x14ac:dyDescent="0.3">
      <c r="A468" s="22">
        <v>2</v>
      </c>
      <c r="B468" s="23">
        <v>5</v>
      </c>
      <c r="C468" s="24" t="s">
        <v>20</v>
      </c>
      <c r="D468" s="79" t="s">
        <v>29</v>
      </c>
      <c r="E468" s="77" t="s">
        <v>89</v>
      </c>
      <c r="F468" s="48">
        <v>90</v>
      </c>
      <c r="G468" s="48">
        <v>11.52</v>
      </c>
      <c r="H468" s="48">
        <v>6.04</v>
      </c>
      <c r="I468" s="48">
        <v>21.78</v>
      </c>
      <c r="J468" s="48">
        <v>178.8</v>
      </c>
      <c r="K468" s="49" t="s">
        <v>77</v>
      </c>
      <c r="L468" s="48">
        <v>28.3</v>
      </c>
    </row>
    <row r="469" spans="1:12" ht="14.4" x14ac:dyDescent="0.3">
      <c r="A469" s="25"/>
      <c r="B469" s="16"/>
      <c r="C469" s="11"/>
      <c r="D469" s="7" t="s">
        <v>22</v>
      </c>
      <c r="E469" s="78" t="s">
        <v>53</v>
      </c>
      <c r="F469" s="51">
        <v>222</v>
      </c>
      <c r="G469" s="51">
        <v>8.4000000000000005E-2</v>
      </c>
      <c r="H469" s="51">
        <v>1.2E-2</v>
      </c>
      <c r="I469" s="51">
        <v>15.185</v>
      </c>
      <c r="J469" s="51">
        <v>62</v>
      </c>
      <c r="K469" s="52" t="s">
        <v>55</v>
      </c>
      <c r="L469" s="51">
        <v>2.94</v>
      </c>
    </row>
    <row r="470" spans="1:12" ht="14.4" x14ac:dyDescent="0.3">
      <c r="A470" s="25"/>
      <c r="B470" s="16"/>
      <c r="C470" s="11"/>
      <c r="D470" s="7" t="s">
        <v>32</v>
      </c>
      <c r="E470" s="50" t="s">
        <v>46</v>
      </c>
      <c r="F470" s="51">
        <v>20</v>
      </c>
      <c r="G470" s="51">
        <v>1.52</v>
      </c>
      <c r="H470" s="51">
        <v>0.16</v>
      </c>
      <c r="I470" s="51">
        <v>9.8000000000000007</v>
      </c>
      <c r="J470" s="51">
        <v>47.32</v>
      </c>
      <c r="K470" s="52"/>
      <c r="L470" s="51">
        <v>1.4</v>
      </c>
    </row>
    <row r="471" spans="1:12" ht="14.4" x14ac:dyDescent="0.3">
      <c r="A471" s="25"/>
      <c r="B471" s="16"/>
      <c r="C471" s="11"/>
      <c r="D471" s="7" t="s">
        <v>33</v>
      </c>
      <c r="E471" s="50" t="s">
        <v>50</v>
      </c>
      <c r="F471" s="51">
        <v>20</v>
      </c>
      <c r="G471" s="51">
        <v>1</v>
      </c>
      <c r="H471" s="51">
        <v>0.2</v>
      </c>
      <c r="I471" s="51">
        <v>9</v>
      </c>
      <c r="J471" s="51">
        <v>44</v>
      </c>
      <c r="K471" s="52"/>
      <c r="L471" s="51">
        <v>1.4</v>
      </c>
    </row>
    <row r="472" spans="1:12" ht="14.4" x14ac:dyDescent="0.3">
      <c r="A472" s="25"/>
      <c r="B472" s="16"/>
      <c r="C472" s="11"/>
      <c r="D472" s="7" t="s">
        <v>30</v>
      </c>
      <c r="E472" s="76" t="s">
        <v>80</v>
      </c>
      <c r="F472" s="51">
        <v>150</v>
      </c>
      <c r="G472" s="51">
        <v>3.8</v>
      </c>
      <c r="H472" s="51">
        <v>8.6</v>
      </c>
      <c r="I472" s="51">
        <v>38.9</v>
      </c>
      <c r="J472" s="51">
        <v>247</v>
      </c>
      <c r="K472" s="52" t="s">
        <v>81</v>
      </c>
      <c r="L472" s="51">
        <v>16.54</v>
      </c>
    </row>
    <row r="473" spans="1:12" ht="14.4" x14ac:dyDescent="0.3">
      <c r="A473" s="25"/>
      <c r="B473" s="16"/>
      <c r="C473" s="11"/>
      <c r="D473" s="12" t="s">
        <v>24</v>
      </c>
      <c r="E473" s="60"/>
      <c r="F473" s="51"/>
      <c r="G473" s="51"/>
      <c r="H473" s="51"/>
      <c r="I473" s="51"/>
      <c r="J473" s="51"/>
      <c r="K473" s="52"/>
      <c r="L473" s="51"/>
    </row>
    <row r="474" spans="1:12" ht="14.4" x14ac:dyDescent="0.3">
      <c r="A474" s="25"/>
      <c r="B474" s="16"/>
      <c r="C474" s="11"/>
      <c r="D474" s="7" t="s">
        <v>27</v>
      </c>
      <c r="E474" s="50" t="s">
        <v>98</v>
      </c>
      <c r="F474" s="51">
        <v>60</v>
      </c>
      <c r="G474" s="51">
        <v>3.5</v>
      </c>
      <c r="H474" s="51">
        <v>6.11</v>
      </c>
      <c r="I474" s="51">
        <v>9.9</v>
      </c>
      <c r="J474" s="51">
        <v>124</v>
      </c>
      <c r="K474" s="52" t="s">
        <v>99</v>
      </c>
      <c r="L474" s="51">
        <v>7.18</v>
      </c>
    </row>
    <row r="475" spans="1:12" ht="15" thickBot="1" x14ac:dyDescent="0.35">
      <c r="A475" s="26"/>
      <c r="B475" s="18"/>
      <c r="C475" s="8"/>
      <c r="D475" s="19" t="s">
        <v>39</v>
      </c>
      <c r="E475" s="9"/>
      <c r="F475" s="21">
        <v>562</v>
      </c>
      <c r="G475" s="21">
        <f>SUM(G468:G474)</f>
        <v>21.423999999999999</v>
      </c>
      <c r="H475" s="21">
        <f t="shared" ref="H475" si="107">SUM(H468:H474)</f>
        <v>21.122</v>
      </c>
      <c r="I475" s="21">
        <f>SUM(I468:I474)</f>
        <v>104.565</v>
      </c>
      <c r="J475" s="21">
        <f>SUM(J468:J474)</f>
        <v>703.12</v>
      </c>
      <c r="K475" s="27"/>
      <c r="L475" s="21">
        <f t="shared" ref="L475" si="108">SUM(L468:L474)</f>
        <v>57.76</v>
      </c>
    </row>
    <row r="476" spans="1:12" ht="14.4" x14ac:dyDescent="0.3">
      <c r="A476" s="28">
        <f>A468</f>
        <v>2</v>
      </c>
      <c r="B476" s="14">
        <f>B468</f>
        <v>5</v>
      </c>
      <c r="C476" s="10" t="s">
        <v>25</v>
      </c>
      <c r="D476" s="5" t="s">
        <v>21</v>
      </c>
      <c r="E476" s="73" t="s">
        <v>44</v>
      </c>
      <c r="F476" s="51">
        <v>150</v>
      </c>
      <c r="G476" s="51">
        <v>5.0999999999999996</v>
      </c>
      <c r="H476" s="51">
        <v>6.0750000000000002</v>
      </c>
      <c r="I476" s="51">
        <v>30.8</v>
      </c>
      <c r="J476" s="51">
        <v>197.55</v>
      </c>
      <c r="K476" s="52" t="s">
        <v>51</v>
      </c>
      <c r="L476" s="51">
        <v>13.25</v>
      </c>
    </row>
    <row r="477" spans="1:12" ht="14.4" x14ac:dyDescent="0.3">
      <c r="A477" s="25"/>
      <c r="B477" s="16"/>
      <c r="C477" s="11"/>
      <c r="D477" s="7" t="s">
        <v>22</v>
      </c>
      <c r="E477" s="50" t="s">
        <v>45</v>
      </c>
      <c r="F477" s="51">
        <v>200</v>
      </c>
      <c r="G477" s="51">
        <v>0</v>
      </c>
      <c r="H477" s="51">
        <v>0</v>
      </c>
      <c r="I477" s="51">
        <v>14.6</v>
      </c>
      <c r="J477" s="51">
        <v>58.1</v>
      </c>
      <c r="K477" s="52" t="s">
        <v>93</v>
      </c>
      <c r="L477" s="51">
        <v>3.69</v>
      </c>
    </row>
    <row r="478" spans="1:12" ht="14.4" x14ac:dyDescent="0.3">
      <c r="A478" s="25"/>
      <c r="B478" s="16"/>
      <c r="C478" s="11"/>
      <c r="D478" s="7" t="s">
        <v>32</v>
      </c>
      <c r="E478" s="63" t="s">
        <v>46</v>
      </c>
      <c r="F478" s="51">
        <v>30</v>
      </c>
      <c r="G478" s="51">
        <v>2.2799999999999998</v>
      </c>
      <c r="H478" s="51">
        <v>0.24</v>
      </c>
      <c r="I478" s="51">
        <v>14.7</v>
      </c>
      <c r="J478" s="51">
        <v>70.95</v>
      </c>
      <c r="K478" s="52"/>
      <c r="L478" s="51">
        <v>2.1</v>
      </c>
    </row>
    <row r="479" spans="1:12" ht="14.4" x14ac:dyDescent="0.3">
      <c r="A479" s="26"/>
      <c r="B479" s="18"/>
      <c r="C479" s="8"/>
      <c r="D479" s="19" t="s">
        <v>39</v>
      </c>
      <c r="E479" s="9"/>
      <c r="F479" s="21">
        <v>390</v>
      </c>
      <c r="G479" s="21">
        <f t="shared" ref="G479" si="109">SUM(G476:G478)</f>
        <v>7.379999999999999</v>
      </c>
      <c r="H479" s="21">
        <f t="shared" ref="H479" si="110">SUM(H476:H478)</f>
        <v>6.3150000000000004</v>
      </c>
      <c r="I479" s="21">
        <f t="shared" ref="I479" si="111">SUM(I476:I478)</f>
        <v>60.099999999999994</v>
      </c>
      <c r="J479" s="21">
        <f t="shared" ref="J479" si="112">SUM(J476:J478)</f>
        <v>326.60000000000002</v>
      </c>
      <c r="K479" s="27"/>
      <c r="L479" s="21">
        <f>SUM(L476:L478)</f>
        <v>19.040000000000003</v>
      </c>
    </row>
    <row r="480" spans="1:12" ht="14.4" x14ac:dyDescent="0.3">
      <c r="A480" s="28">
        <f>A468</f>
        <v>2</v>
      </c>
      <c r="B480" s="14">
        <f>B468</f>
        <v>5</v>
      </c>
      <c r="C480" s="10" t="s">
        <v>26</v>
      </c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4.4" x14ac:dyDescent="0.3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4.4" x14ac:dyDescent="0.3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4.4" x14ac:dyDescent="0.3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4.4" x14ac:dyDescent="0.3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4.4" x14ac:dyDescent="0.3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4.4" x14ac:dyDescent="0.3">
      <c r="A486" s="25"/>
      <c r="B486" s="16"/>
      <c r="C486" s="11"/>
      <c r="D486" s="7" t="s">
        <v>33</v>
      </c>
      <c r="E486" s="50"/>
      <c r="F486" s="51"/>
      <c r="G486" s="51"/>
      <c r="H486" s="51"/>
      <c r="I486" s="51"/>
      <c r="J486" s="51"/>
      <c r="K486" s="52"/>
      <c r="L486" s="51"/>
    </row>
    <row r="487" spans="1:12" ht="14.4" x14ac:dyDescent="0.3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4.4" x14ac:dyDescent="0.3">
      <c r="A488" s="25"/>
      <c r="B488" s="16"/>
      <c r="C488" s="11"/>
      <c r="D488" s="6"/>
      <c r="E488" s="50"/>
      <c r="F488" s="51"/>
      <c r="G488" s="51"/>
      <c r="H488" s="51"/>
      <c r="I488" s="51"/>
      <c r="J488" s="51"/>
      <c r="K488" s="52"/>
      <c r="L488" s="51"/>
    </row>
    <row r="489" spans="1:12" ht="15" thickBot="1" x14ac:dyDescent="0.35">
      <c r="A489" s="26"/>
      <c r="B489" s="18"/>
      <c r="C489" s="8"/>
      <c r="D489" s="19" t="s">
        <v>39</v>
      </c>
      <c r="E489" s="9"/>
      <c r="F489" s="21">
        <f>SUM(F480:F488)</f>
        <v>0</v>
      </c>
      <c r="G489" s="21">
        <f t="shared" ref="G489" si="113">SUM(G480:G488)</f>
        <v>0</v>
      </c>
      <c r="H489" s="21">
        <f t="shared" ref="H489" si="114">SUM(H480:H488)</f>
        <v>0</v>
      </c>
      <c r="I489" s="21">
        <f t="shared" ref="I489" si="115">SUM(I480:I488)</f>
        <v>0</v>
      </c>
      <c r="J489" s="21">
        <f t="shared" ref="J489" si="116">SUM(J480:J488)</f>
        <v>0</v>
      </c>
      <c r="K489" s="27"/>
      <c r="L489" s="21">
        <f t="shared" ref="L489" ca="1" si="117">SUM(L486:L494)</f>
        <v>0</v>
      </c>
    </row>
    <row r="490" spans="1:12" ht="14.4" x14ac:dyDescent="0.3">
      <c r="A490" s="28">
        <f>A468</f>
        <v>2</v>
      </c>
      <c r="B490" s="14">
        <f>B468</f>
        <v>5</v>
      </c>
      <c r="C490" s="10" t="s">
        <v>34</v>
      </c>
      <c r="D490" s="12" t="s">
        <v>35</v>
      </c>
      <c r="E490" s="58"/>
      <c r="F490" s="51"/>
      <c r="G490" s="51"/>
      <c r="H490" s="51"/>
      <c r="I490" s="51"/>
      <c r="J490" s="51"/>
      <c r="K490" s="52"/>
      <c r="L490" s="51"/>
    </row>
    <row r="491" spans="1:12" ht="14.4" x14ac:dyDescent="0.3">
      <c r="A491" s="25"/>
      <c r="B491" s="16"/>
      <c r="C491" s="11"/>
      <c r="D491" s="12" t="s">
        <v>31</v>
      </c>
      <c r="E491" s="50"/>
      <c r="F491" s="51"/>
      <c r="G491" s="51"/>
      <c r="H491" s="51"/>
      <c r="I491" s="51"/>
      <c r="J491" s="51"/>
      <c r="K491" s="52"/>
      <c r="L491" s="51"/>
    </row>
    <row r="492" spans="1:12" ht="14.4" x14ac:dyDescent="0.3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4.4" x14ac:dyDescent="0.3">
      <c r="A493" s="25"/>
      <c r="B493" s="16"/>
      <c r="C493" s="11"/>
      <c r="D493" s="6"/>
      <c r="E493" s="50"/>
      <c r="F493" s="51"/>
      <c r="G493" s="51"/>
      <c r="H493" s="51"/>
      <c r="I493" s="51"/>
      <c r="J493" s="51"/>
      <c r="K493" s="52"/>
      <c r="L493" s="51"/>
    </row>
    <row r="494" spans="1:12" ht="14.4" x14ac:dyDescent="0.3">
      <c r="A494" s="26"/>
      <c r="B494" s="18"/>
      <c r="C494" s="8"/>
      <c r="D494" s="19" t="s">
        <v>39</v>
      </c>
      <c r="E494" s="9"/>
      <c r="F494" s="21">
        <f>SUM(F490:F493)</f>
        <v>0</v>
      </c>
      <c r="G494" s="21">
        <f t="shared" ref="G494" si="118">SUM(G490:G493)</f>
        <v>0</v>
      </c>
      <c r="H494" s="21">
        <f t="shared" ref="H494" si="119">SUM(H490:H493)</f>
        <v>0</v>
      </c>
      <c r="I494" s="21">
        <f t="shared" ref="I494" si="120">SUM(I490:I493)</f>
        <v>0</v>
      </c>
      <c r="J494" s="21">
        <f t="shared" ref="J494" si="121">SUM(J490:J493)</f>
        <v>0</v>
      </c>
      <c r="K494" s="27"/>
      <c r="L494" s="21">
        <f>SUM(L490:L491)</f>
        <v>0</v>
      </c>
    </row>
    <row r="495" spans="1:12" ht="14.4" x14ac:dyDescent="0.3">
      <c r="A495" s="28">
        <f>A468</f>
        <v>2</v>
      </c>
      <c r="B495" s="14">
        <f>B468</f>
        <v>5</v>
      </c>
      <c r="C495" s="10" t="s">
        <v>36</v>
      </c>
      <c r="D495" s="7" t="s">
        <v>21</v>
      </c>
      <c r="E495" s="50"/>
      <c r="F495" s="51"/>
      <c r="G495" s="51"/>
      <c r="H495" s="51"/>
      <c r="I495" s="51"/>
      <c r="J495" s="51"/>
      <c r="K495" s="52"/>
      <c r="L495" s="51"/>
    </row>
    <row r="496" spans="1:12" ht="14.4" x14ac:dyDescent="0.3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4.4" x14ac:dyDescent="0.3">
      <c r="A497" s="25"/>
      <c r="B497" s="16"/>
      <c r="C497" s="11"/>
      <c r="D497" s="7" t="s">
        <v>31</v>
      </c>
      <c r="E497" s="50"/>
      <c r="F497" s="51"/>
      <c r="G497" s="51"/>
      <c r="H497" s="51"/>
      <c r="I497" s="51"/>
      <c r="J497" s="51"/>
      <c r="K497" s="52"/>
      <c r="L497" s="51"/>
    </row>
    <row r="498" spans="1:12" ht="14.4" x14ac:dyDescent="0.3">
      <c r="A498" s="25"/>
      <c r="B498" s="16"/>
      <c r="C498" s="11"/>
      <c r="D498" s="7" t="s">
        <v>23</v>
      </c>
      <c r="E498" s="50"/>
      <c r="F498" s="51"/>
      <c r="G498" s="51"/>
      <c r="H498" s="51"/>
      <c r="I498" s="51"/>
      <c r="J498" s="51"/>
      <c r="K498" s="52"/>
      <c r="L498" s="51"/>
    </row>
    <row r="499" spans="1:12" ht="14.4" x14ac:dyDescent="0.3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4.4" x14ac:dyDescent="0.3">
      <c r="A500" s="25"/>
      <c r="B500" s="16"/>
      <c r="C500" s="11"/>
      <c r="D500" s="6"/>
      <c r="E500" s="50"/>
      <c r="F500" s="51"/>
      <c r="G500" s="51"/>
      <c r="H500" s="51"/>
      <c r="I500" s="51"/>
      <c r="J500" s="51"/>
      <c r="K500" s="52"/>
      <c r="L500" s="51"/>
    </row>
    <row r="501" spans="1:12" ht="14.4" x14ac:dyDescent="0.3">
      <c r="A501" s="26"/>
      <c r="B501" s="18"/>
      <c r="C501" s="8"/>
      <c r="D501" s="19" t="s">
        <v>39</v>
      </c>
      <c r="E501" s="9"/>
      <c r="F501" s="21">
        <f>SUM(F495:F500)</f>
        <v>0</v>
      </c>
      <c r="G501" s="21">
        <f t="shared" ref="G501" si="122">SUM(G495:G500)</f>
        <v>0</v>
      </c>
      <c r="H501" s="21">
        <f t="shared" ref="H501" si="123">SUM(H495:H500)</f>
        <v>0</v>
      </c>
      <c r="I501" s="21">
        <f t="shared" ref="I501" si="124">SUM(I495:I500)</f>
        <v>0</v>
      </c>
      <c r="J501" s="21">
        <f t="shared" ref="J501" si="125">SUM(J495:J500)</f>
        <v>0</v>
      </c>
      <c r="K501" s="27"/>
      <c r="L501" s="21">
        <f t="shared" ref="L501" ca="1" si="126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10" t="s">
        <v>37</v>
      </c>
      <c r="D502" s="12" t="s">
        <v>38</v>
      </c>
      <c r="E502" s="50"/>
      <c r="F502" s="51"/>
      <c r="G502" s="51"/>
      <c r="H502" s="51"/>
      <c r="I502" s="51"/>
      <c r="J502" s="51"/>
      <c r="K502" s="52"/>
      <c r="L502" s="51"/>
    </row>
    <row r="503" spans="1:12" ht="14.4" x14ac:dyDescent="0.3">
      <c r="A503" s="25"/>
      <c r="B503" s="16"/>
      <c r="C503" s="11"/>
      <c r="D503" s="12" t="s">
        <v>35</v>
      </c>
      <c r="E503" s="50"/>
      <c r="F503" s="51"/>
      <c r="G503" s="51"/>
      <c r="H503" s="51"/>
      <c r="I503" s="51"/>
      <c r="J503" s="51"/>
      <c r="K503" s="52"/>
      <c r="L503" s="51"/>
    </row>
    <row r="504" spans="1:12" ht="14.4" x14ac:dyDescent="0.3">
      <c r="A504" s="25"/>
      <c r="B504" s="16"/>
      <c r="C504" s="11"/>
      <c r="D504" s="12" t="s">
        <v>31</v>
      </c>
      <c r="E504" s="50"/>
      <c r="F504" s="51"/>
      <c r="G504" s="51"/>
      <c r="H504" s="51"/>
      <c r="I504" s="51"/>
      <c r="J504" s="51"/>
      <c r="K504" s="52"/>
      <c r="L504" s="51"/>
    </row>
    <row r="505" spans="1:12" ht="14.4" x14ac:dyDescent="0.3">
      <c r="A505" s="25"/>
      <c r="B505" s="16"/>
      <c r="C505" s="11"/>
      <c r="D505" s="12" t="s">
        <v>24</v>
      </c>
      <c r="E505" s="50"/>
      <c r="F505" s="51"/>
      <c r="G505" s="51"/>
      <c r="H505" s="51"/>
      <c r="I505" s="51"/>
      <c r="J505" s="51"/>
      <c r="K505" s="52"/>
      <c r="L505" s="51"/>
    </row>
    <row r="506" spans="1:12" ht="14.4" x14ac:dyDescent="0.3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4.4" x14ac:dyDescent="0.3">
      <c r="A507" s="25"/>
      <c r="B507" s="16"/>
      <c r="C507" s="11"/>
      <c r="D507" s="6"/>
      <c r="E507" s="50"/>
      <c r="F507" s="51"/>
      <c r="G507" s="51"/>
      <c r="H507" s="51"/>
      <c r="I507" s="51"/>
      <c r="J507" s="51"/>
      <c r="K507" s="52"/>
      <c r="L507" s="51"/>
    </row>
    <row r="508" spans="1:12" ht="14.4" x14ac:dyDescent="0.3">
      <c r="A508" s="26"/>
      <c r="B508" s="18"/>
      <c r="C508" s="8"/>
      <c r="D508" s="20" t="s">
        <v>39</v>
      </c>
      <c r="E508" s="9"/>
      <c r="F508" s="21">
        <f>SUM(F502:F507)</f>
        <v>0</v>
      </c>
      <c r="G508" s="21">
        <f t="shared" ref="G508" si="127">SUM(G502:G507)</f>
        <v>0</v>
      </c>
      <c r="H508" s="21">
        <f t="shared" ref="H508" si="128">SUM(H502:H507)</f>
        <v>0</v>
      </c>
      <c r="I508" s="21">
        <f t="shared" ref="I508" si="129">SUM(I502:I507)</f>
        <v>0</v>
      </c>
      <c r="J508" s="21">
        <f t="shared" ref="J508" si="130">SUM(J502:J507)</f>
        <v>0</v>
      </c>
      <c r="K508" s="27"/>
      <c r="L508" s="21">
        <f t="shared" ref="L508" ca="1" si="131">SUM(L502:L510)</f>
        <v>0</v>
      </c>
    </row>
    <row r="509" spans="1:12" ht="15.75" customHeight="1" thickBot="1" x14ac:dyDescent="0.3">
      <c r="A509" s="31">
        <f>A468</f>
        <v>2</v>
      </c>
      <c r="B509" s="32">
        <f>B468</f>
        <v>5</v>
      </c>
      <c r="C509" s="88" t="s">
        <v>4</v>
      </c>
      <c r="D509" s="89"/>
      <c r="E509" s="33"/>
      <c r="F509" s="34">
        <f>F475+F479+F489+F494+F501+F508</f>
        <v>952</v>
      </c>
      <c r="G509" s="34">
        <f t="shared" ref="G509" si="132">G475+G479+G489+G494+G501+G508</f>
        <v>28.803999999999998</v>
      </c>
      <c r="H509" s="34">
        <f t="shared" ref="H509" si="133">H475+H479+H489+H494+H501+H508</f>
        <v>27.437000000000001</v>
      </c>
      <c r="I509" s="34">
        <f t="shared" ref="I509" si="134">I475+I479+I489+I494+I501+I508</f>
        <v>164.66499999999999</v>
      </c>
      <c r="J509" s="34">
        <f t="shared" ref="J509" si="135">J475+J479+J489+J494+J501+J508</f>
        <v>1029.72</v>
      </c>
      <c r="K509" s="35"/>
      <c r="L509" s="34">
        <f>SUM(L494,L475,L479)</f>
        <v>76.8</v>
      </c>
    </row>
    <row r="510" spans="1:12" ht="14.4" x14ac:dyDescent="0.3">
      <c r="A510" s="22">
        <v>2</v>
      </c>
      <c r="B510" s="23">
        <v>6</v>
      </c>
      <c r="C510" s="24" t="s">
        <v>20</v>
      </c>
      <c r="D510" s="79" t="s">
        <v>29</v>
      </c>
      <c r="E510" s="63" t="s">
        <v>66</v>
      </c>
      <c r="F510" s="48">
        <v>90</v>
      </c>
      <c r="G510" s="48">
        <v>13.67</v>
      </c>
      <c r="H510" s="48">
        <v>13.670999999999999</v>
      </c>
      <c r="I510" s="48">
        <v>8.6999999999999993</v>
      </c>
      <c r="J510" s="48">
        <v>209.6</v>
      </c>
      <c r="K510" s="49" t="s">
        <v>68</v>
      </c>
      <c r="L510" s="48">
        <v>48.35</v>
      </c>
    </row>
    <row r="511" spans="1:12" ht="14.4" x14ac:dyDescent="0.3">
      <c r="A511" s="25"/>
      <c r="B511" s="16"/>
      <c r="C511" s="11"/>
      <c r="D511" s="7" t="s">
        <v>22</v>
      </c>
      <c r="E511" s="50" t="s">
        <v>53</v>
      </c>
      <c r="F511" s="51">
        <v>222</v>
      </c>
      <c r="G511" s="51">
        <v>8.4000000000000005E-2</v>
      </c>
      <c r="H511" s="51">
        <v>1.2E-2</v>
      </c>
      <c r="I511" s="51">
        <v>15.185</v>
      </c>
      <c r="J511" s="51">
        <v>62</v>
      </c>
      <c r="K511" s="52" t="s">
        <v>101</v>
      </c>
      <c r="L511" s="51">
        <v>2.94</v>
      </c>
    </row>
    <row r="512" spans="1:12" ht="14.4" x14ac:dyDescent="0.3">
      <c r="A512" s="25"/>
      <c r="B512" s="16"/>
      <c r="C512" s="11"/>
      <c r="D512" s="7" t="s">
        <v>32</v>
      </c>
      <c r="E512" s="50" t="s">
        <v>46</v>
      </c>
      <c r="F512" s="51">
        <v>20</v>
      </c>
      <c r="G512" s="51">
        <v>1.52</v>
      </c>
      <c r="H512" s="51">
        <v>0.16</v>
      </c>
      <c r="I512" s="51">
        <v>9.8000000000000007</v>
      </c>
      <c r="J512" s="51">
        <v>47.32</v>
      </c>
      <c r="K512" s="52"/>
      <c r="L512" s="51">
        <v>1.4</v>
      </c>
    </row>
    <row r="513" spans="1:12" ht="14.4" x14ac:dyDescent="0.3">
      <c r="A513" s="25"/>
      <c r="B513" s="16"/>
      <c r="C513" s="11"/>
      <c r="D513" s="7" t="s">
        <v>33</v>
      </c>
      <c r="E513" s="50" t="s">
        <v>50</v>
      </c>
      <c r="F513" s="51">
        <v>20</v>
      </c>
      <c r="G513" s="51">
        <v>1</v>
      </c>
      <c r="H513" s="51">
        <v>0.2</v>
      </c>
      <c r="I513" s="51">
        <v>9</v>
      </c>
      <c r="J513" s="51">
        <v>44</v>
      </c>
      <c r="K513" s="52"/>
      <c r="L513" s="51">
        <v>1.4</v>
      </c>
    </row>
    <row r="514" spans="1:12" ht="14.4" x14ac:dyDescent="0.3">
      <c r="A514" s="25"/>
      <c r="B514" s="16"/>
      <c r="C514" s="11"/>
      <c r="D514" s="7" t="s">
        <v>30</v>
      </c>
      <c r="E514" s="63" t="s">
        <v>85</v>
      </c>
      <c r="F514" s="51">
        <v>150</v>
      </c>
      <c r="G514" s="51">
        <v>6.62</v>
      </c>
      <c r="H514" s="51">
        <v>2.4E-2</v>
      </c>
      <c r="I514" s="51">
        <v>34</v>
      </c>
      <c r="J514" s="51">
        <v>170</v>
      </c>
      <c r="K514" s="52" t="s">
        <v>65</v>
      </c>
      <c r="L514" s="51">
        <v>8.41</v>
      </c>
    </row>
    <row r="515" spans="1:12" ht="14.4" x14ac:dyDescent="0.3">
      <c r="A515" s="25"/>
      <c r="B515" s="16"/>
      <c r="C515" s="11"/>
      <c r="D515" s="12" t="s">
        <v>24</v>
      </c>
      <c r="E515" s="63"/>
      <c r="F515" s="51"/>
      <c r="G515" s="51"/>
      <c r="H515" s="51"/>
      <c r="I515" s="51"/>
      <c r="J515" s="51"/>
      <c r="K515" s="52"/>
      <c r="L515" s="51"/>
    </row>
    <row r="516" spans="1:12" ht="14.4" x14ac:dyDescent="0.3">
      <c r="A516" s="25"/>
      <c r="B516" s="16"/>
      <c r="C516" s="11"/>
      <c r="D516" s="7" t="s">
        <v>27</v>
      </c>
      <c r="E516" s="50" t="s">
        <v>96</v>
      </c>
      <c r="F516" s="51">
        <v>60</v>
      </c>
      <c r="G516" s="51">
        <v>0.51600000000000001</v>
      </c>
      <c r="H516" s="51">
        <v>2.1320000000000001</v>
      </c>
      <c r="I516" s="51">
        <v>4.45</v>
      </c>
      <c r="J516" s="51">
        <v>50</v>
      </c>
      <c r="K516" s="52" t="s">
        <v>97</v>
      </c>
      <c r="L516" s="51">
        <v>2.73</v>
      </c>
    </row>
    <row r="517" spans="1:12" ht="15" thickBot="1" x14ac:dyDescent="0.35">
      <c r="A517" s="26"/>
      <c r="B517" s="18"/>
      <c r="C517" s="8"/>
      <c r="D517" s="19" t="s">
        <v>39</v>
      </c>
      <c r="E517" s="9"/>
      <c r="F517" s="21">
        <v>550</v>
      </c>
      <c r="G517" s="21">
        <f>SUM(G510:G516)</f>
        <v>23.410000000000004</v>
      </c>
      <c r="H517" s="21">
        <f t="shared" ref="H517" si="136">SUM(H510:H516)</f>
        <v>16.198999999999998</v>
      </c>
      <c r="I517" s="21">
        <f t="shared" ref="I517" si="137">SUM(I510:I516)</f>
        <v>81.135000000000005</v>
      </c>
      <c r="J517" s="21">
        <f t="shared" ref="J517" si="138">SUM(J510:J516)</f>
        <v>582.92000000000007</v>
      </c>
      <c r="K517" s="27"/>
      <c r="L517" s="21">
        <f>SUM(L510:L516)</f>
        <v>65.23</v>
      </c>
    </row>
    <row r="518" spans="1:12" ht="14.4" x14ac:dyDescent="0.3">
      <c r="A518" s="28">
        <f>A510</f>
        <v>2</v>
      </c>
      <c r="B518" s="14">
        <f>B510</f>
        <v>6</v>
      </c>
      <c r="C518" s="10" t="s">
        <v>25</v>
      </c>
      <c r="D518" s="5" t="s">
        <v>21</v>
      </c>
      <c r="E518" s="73" t="s">
        <v>82</v>
      </c>
      <c r="F518" s="51">
        <v>250</v>
      </c>
      <c r="G518" s="48">
        <v>4.3</v>
      </c>
      <c r="H518" s="48">
        <v>2</v>
      </c>
      <c r="I518" s="48">
        <v>13.3</v>
      </c>
      <c r="J518" s="48">
        <v>91</v>
      </c>
      <c r="K518" s="49">
        <v>57</v>
      </c>
      <c r="L518" s="48">
        <v>14.64</v>
      </c>
    </row>
    <row r="519" spans="1:12" ht="14.4" x14ac:dyDescent="0.3">
      <c r="A519" s="25"/>
      <c r="B519" s="16"/>
      <c r="C519" s="11"/>
      <c r="D519" s="7" t="s">
        <v>22</v>
      </c>
      <c r="E519" s="50" t="s">
        <v>49</v>
      </c>
      <c r="F519" s="51">
        <v>210</v>
      </c>
      <c r="G519" s="51">
        <v>0.2</v>
      </c>
      <c r="H519" s="51">
        <v>0</v>
      </c>
      <c r="I519" s="51">
        <v>10.1</v>
      </c>
      <c r="J519" s="51">
        <v>41.1</v>
      </c>
      <c r="K519" s="52" t="s">
        <v>93</v>
      </c>
      <c r="L519" s="51">
        <v>1.36</v>
      </c>
    </row>
    <row r="520" spans="1:12" ht="14.4" x14ac:dyDescent="0.3">
      <c r="A520" s="25"/>
      <c r="B520" s="16"/>
      <c r="C520" s="11"/>
      <c r="D520" s="7" t="s">
        <v>33</v>
      </c>
      <c r="E520" s="63" t="s">
        <v>50</v>
      </c>
      <c r="F520" s="51">
        <v>30</v>
      </c>
      <c r="G520" s="51">
        <v>1.5</v>
      </c>
      <c r="H520" s="51">
        <v>0.3</v>
      </c>
      <c r="I520" s="51">
        <v>13.5</v>
      </c>
      <c r="J520" s="51">
        <v>66</v>
      </c>
      <c r="K520" s="52"/>
      <c r="L520" s="51">
        <v>2.1</v>
      </c>
    </row>
    <row r="521" spans="1:12" ht="14.4" x14ac:dyDescent="0.3">
      <c r="A521" s="26"/>
      <c r="B521" s="18"/>
      <c r="C521" s="8"/>
      <c r="D521" s="19" t="s">
        <v>39</v>
      </c>
      <c r="E521" s="9"/>
      <c r="F521" s="21">
        <v>490</v>
      </c>
      <c r="G521" s="21">
        <f t="shared" ref="G521" si="139">SUM(G518:G520)</f>
        <v>6</v>
      </c>
      <c r="H521" s="21">
        <f t="shared" ref="H521" si="140">SUM(H518:H520)</f>
        <v>2.2999999999999998</v>
      </c>
      <c r="I521" s="21">
        <f t="shared" ref="I521" si="141">SUM(I518:I520)</f>
        <v>36.9</v>
      </c>
      <c r="J521" s="21">
        <f t="shared" ref="J521" si="142">SUM(J518:J520)</f>
        <v>198.1</v>
      </c>
      <c r="K521" s="27"/>
      <c r="L521" s="21">
        <f>SUM(L518:L520)</f>
        <v>18.100000000000001</v>
      </c>
    </row>
    <row r="522" spans="1:12" ht="14.4" x14ac:dyDescent="0.3">
      <c r="A522" s="28">
        <f>A510</f>
        <v>2</v>
      </c>
      <c r="B522" s="14">
        <f>B510</f>
        <v>6</v>
      </c>
      <c r="C522" s="10" t="s">
        <v>26</v>
      </c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4.4" x14ac:dyDescent="0.3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4.4" x14ac:dyDescent="0.3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4.4" x14ac:dyDescent="0.3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4.4" x14ac:dyDescent="0.3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4.4" x14ac:dyDescent="0.3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4.4" x14ac:dyDescent="0.3">
      <c r="A528" s="25"/>
      <c r="B528" s="16"/>
      <c r="C528" s="11"/>
      <c r="D528" s="7" t="s">
        <v>33</v>
      </c>
      <c r="E528" s="50"/>
      <c r="F528" s="51"/>
      <c r="G528" s="51"/>
      <c r="H528" s="51"/>
      <c r="I528" s="51"/>
      <c r="J528" s="51"/>
      <c r="K528" s="52"/>
      <c r="L528" s="51"/>
    </row>
    <row r="529" spans="1:12" ht="14.4" x14ac:dyDescent="0.3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4.4" x14ac:dyDescent="0.3">
      <c r="A530" s="25"/>
      <c r="B530" s="16"/>
      <c r="C530" s="11"/>
      <c r="D530" s="6"/>
      <c r="E530" s="50"/>
      <c r="F530" s="51"/>
      <c r="G530" s="51"/>
      <c r="H530" s="51"/>
      <c r="I530" s="51"/>
      <c r="J530" s="51"/>
      <c r="K530" s="52"/>
      <c r="L530" s="51"/>
    </row>
    <row r="531" spans="1:12" ht="14.4" x14ac:dyDescent="0.3">
      <c r="A531" s="26"/>
      <c r="B531" s="18"/>
      <c r="C531" s="8"/>
      <c r="D531" s="19" t="s">
        <v>39</v>
      </c>
      <c r="E531" s="9"/>
      <c r="F531" s="21">
        <f>SUM(F522:F530)</f>
        <v>0</v>
      </c>
      <c r="G531" s="21">
        <f t="shared" ref="G531" si="143">SUM(G522:G530)</f>
        <v>0</v>
      </c>
      <c r="H531" s="21">
        <f t="shared" ref="H531" si="144">SUM(H522:H530)</f>
        <v>0</v>
      </c>
      <c r="I531" s="21">
        <f t="shared" ref="I531" si="145">SUM(I522:I530)</f>
        <v>0</v>
      </c>
      <c r="J531" s="21">
        <f t="shared" ref="J531" si="146">SUM(J522:J530)</f>
        <v>0</v>
      </c>
      <c r="K531" s="27"/>
      <c r="L531" s="21">
        <f t="shared" ref="L531" ca="1" si="147">SUM(L528:L536)</f>
        <v>0</v>
      </c>
    </row>
    <row r="532" spans="1:12" ht="14.4" x14ac:dyDescent="0.3">
      <c r="A532" s="28">
        <f>A510</f>
        <v>2</v>
      </c>
      <c r="B532" s="14">
        <f>B510</f>
        <v>6</v>
      </c>
      <c r="C532" s="10" t="s">
        <v>34</v>
      </c>
      <c r="D532" s="12" t="s">
        <v>35</v>
      </c>
      <c r="E532" s="50"/>
      <c r="F532" s="51"/>
      <c r="G532" s="51"/>
      <c r="H532" s="51"/>
      <c r="I532" s="51"/>
      <c r="J532" s="51"/>
      <c r="K532" s="52"/>
      <c r="L532" s="51"/>
    </row>
    <row r="533" spans="1:12" ht="14.4" x14ac:dyDescent="0.3">
      <c r="A533" s="25"/>
      <c r="B533" s="16"/>
      <c r="C533" s="11"/>
      <c r="D533" s="12" t="s">
        <v>31</v>
      </c>
      <c r="E533" s="50"/>
      <c r="F533" s="51"/>
      <c r="G533" s="51"/>
      <c r="H533" s="51"/>
      <c r="I533" s="51"/>
      <c r="J533" s="51"/>
      <c r="K533" s="52"/>
      <c r="L533" s="51"/>
    </row>
    <row r="534" spans="1:12" ht="14.4" x14ac:dyDescent="0.3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4.4" x14ac:dyDescent="0.3">
      <c r="A535" s="25"/>
      <c r="B535" s="16"/>
      <c r="C535" s="11"/>
      <c r="D535" s="6"/>
      <c r="E535" s="50"/>
      <c r="F535" s="51"/>
      <c r="G535" s="51"/>
      <c r="H535" s="51"/>
      <c r="I535" s="51"/>
      <c r="J535" s="51"/>
      <c r="K535" s="52"/>
      <c r="L535" s="51"/>
    </row>
    <row r="536" spans="1:12" ht="14.4" x14ac:dyDescent="0.3">
      <c r="A536" s="26"/>
      <c r="B536" s="18"/>
      <c r="C536" s="8"/>
      <c r="D536" s="19" t="s">
        <v>39</v>
      </c>
      <c r="E536" s="9"/>
      <c r="F536" s="21">
        <f>SUM(F532:F535)</f>
        <v>0</v>
      </c>
      <c r="G536" s="21">
        <f t="shared" ref="G536" si="148">SUM(G532:G535)</f>
        <v>0</v>
      </c>
      <c r="H536" s="21">
        <f t="shared" ref="H536" si="149">SUM(H532:H535)</f>
        <v>0</v>
      </c>
      <c r="I536" s="21">
        <f t="shared" ref="I536" si="150">SUM(I532:I535)</f>
        <v>0</v>
      </c>
      <c r="J536" s="21">
        <f t="shared" ref="J536" si="151">SUM(J532:J535)</f>
        <v>0</v>
      </c>
      <c r="K536" s="27"/>
      <c r="L536" s="21">
        <f t="shared" ref="L536" ca="1" si="152">SUM(L529:L535)</f>
        <v>0</v>
      </c>
    </row>
    <row r="537" spans="1:12" ht="14.4" x14ac:dyDescent="0.3">
      <c r="A537" s="28">
        <f>A510</f>
        <v>2</v>
      </c>
      <c r="B537" s="14">
        <f>B510</f>
        <v>6</v>
      </c>
      <c r="C537" s="10" t="s">
        <v>36</v>
      </c>
      <c r="D537" s="7" t="s">
        <v>21</v>
      </c>
      <c r="E537" s="50"/>
      <c r="F537" s="51"/>
      <c r="G537" s="51"/>
      <c r="H537" s="51"/>
      <c r="I537" s="51"/>
      <c r="J537" s="51"/>
      <c r="K537" s="52"/>
      <c r="L537" s="51"/>
    </row>
    <row r="538" spans="1:12" ht="14.4" x14ac:dyDescent="0.3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4.4" x14ac:dyDescent="0.3">
      <c r="A539" s="25"/>
      <c r="B539" s="16"/>
      <c r="C539" s="11"/>
      <c r="D539" s="7" t="s">
        <v>31</v>
      </c>
      <c r="E539" s="50"/>
      <c r="F539" s="51"/>
      <c r="G539" s="51"/>
      <c r="H539" s="51"/>
      <c r="I539" s="51"/>
      <c r="J539" s="51"/>
      <c r="K539" s="52"/>
      <c r="L539" s="51"/>
    </row>
    <row r="540" spans="1:12" ht="14.4" x14ac:dyDescent="0.3">
      <c r="A540" s="25"/>
      <c r="B540" s="16"/>
      <c r="C540" s="11"/>
      <c r="D540" s="7" t="s">
        <v>23</v>
      </c>
      <c r="E540" s="50"/>
      <c r="F540" s="51"/>
      <c r="G540" s="51"/>
      <c r="H540" s="51"/>
      <c r="I540" s="51"/>
      <c r="J540" s="51"/>
      <c r="K540" s="52"/>
      <c r="L540" s="51"/>
    </row>
    <row r="541" spans="1:12" ht="14.4" x14ac:dyDescent="0.3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4.4" x14ac:dyDescent="0.3">
      <c r="A542" s="25"/>
      <c r="B542" s="16"/>
      <c r="C542" s="11"/>
      <c r="D542" s="6"/>
      <c r="E542" s="50"/>
      <c r="F542" s="51"/>
      <c r="G542" s="51"/>
      <c r="H542" s="51"/>
      <c r="I542" s="51"/>
      <c r="J542" s="51"/>
      <c r="K542" s="52"/>
      <c r="L542" s="51"/>
    </row>
    <row r="543" spans="1:12" ht="14.4" x14ac:dyDescent="0.3">
      <c r="A543" s="26"/>
      <c r="B543" s="18"/>
      <c r="C543" s="8"/>
      <c r="D543" s="19" t="s">
        <v>39</v>
      </c>
      <c r="E543" s="9"/>
      <c r="F543" s="21">
        <f>SUM(F537:F542)</f>
        <v>0</v>
      </c>
      <c r="G543" s="21">
        <f t="shared" ref="G543" si="153">SUM(G537:G542)</f>
        <v>0</v>
      </c>
      <c r="H543" s="21">
        <f t="shared" ref="H543" si="154">SUM(H537:H542)</f>
        <v>0</v>
      </c>
      <c r="I543" s="21">
        <f t="shared" ref="I543" si="155">SUM(I537:I542)</f>
        <v>0</v>
      </c>
      <c r="J543" s="21">
        <f t="shared" ref="J543" si="156">SUM(J537:J542)</f>
        <v>0</v>
      </c>
      <c r="K543" s="27"/>
      <c r="L543" s="21">
        <f t="shared" ref="L543" ca="1" si="15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10" t="s">
        <v>37</v>
      </c>
      <c r="D544" s="12" t="s">
        <v>38</v>
      </c>
      <c r="E544" s="50"/>
      <c r="F544" s="51"/>
      <c r="G544" s="51"/>
      <c r="H544" s="51"/>
      <c r="I544" s="51"/>
      <c r="J544" s="51"/>
      <c r="K544" s="52"/>
      <c r="L544" s="51"/>
    </row>
    <row r="545" spans="1:12" ht="14.4" x14ac:dyDescent="0.3">
      <c r="A545" s="25"/>
      <c r="B545" s="16"/>
      <c r="C545" s="11"/>
      <c r="D545" s="12" t="s">
        <v>35</v>
      </c>
      <c r="E545" s="50"/>
      <c r="F545" s="51"/>
      <c r="G545" s="51"/>
      <c r="H545" s="51"/>
      <c r="I545" s="51"/>
      <c r="J545" s="51"/>
      <c r="K545" s="52"/>
      <c r="L545" s="51"/>
    </row>
    <row r="546" spans="1:12" ht="14.4" x14ac:dyDescent="0.3">
      <c r="A546" s="25"/>
      <c r="B546" s="16"/>
      <c r="C546" s="11"/>
      <c r="D546" s="12" t="s">
        <v>31</v>
      </c>
      <c r="E546" s="50"/>
      <c r="F546" s="51"/>
      <c r="G546" s="51"/>
      <c r="H546" s="51"/>
      <c r="I546" s="51"/>
      <c r="J546" s="51"/>
      <c r="K546" s="52"/>
      <c r="L546" s="51"/>
    </row>
    <row r="547" spans="1:12" ht="14.4" x14ac:dyDescent="0.3">
      <c r="A547" s="25"/>
      <c r="B547" s="16"/>
      <c r="C547" s="11"/>
      <c r="D547" s="12" t="s">
        <v>24</v>
      </c>
      <c r="E547" s="50"/>
      <c r="F547" s="51"/>
      <c r="G547" s="51"/>
      <c r="H547" s="51"/>
      <c r="I547" s="51"/>
      <c r="J547" s="51"/>
      <c r="K547" s="52"/>
      <c r="L547" s="51"/>
    </row>
    <row r="548" spans="1:12" ht="14.4" x14ac:dyDescent="0.3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4.4" x14ac:dyDescent="0.3">
      <c r="A549" s="25"/>
      <c r="B549" s="16"/>
      <c r="C549" s="11"/>
      <c r="D549" s="6"/>
      <c r="E549" s="50"/>
      <c r="F549" s="51"/>
      <c r="G549" s="51"/>
      <c r="H549" s="51"/>
      <c r="I549" s="51"/>
      <c r="J549" s="51"/>
      <c r="K549" s="52"/>
      <c r="L549" s="51"/>
    </row>
    <row r="550" spans="1:12" ht="14.4" x14ac:dyDescent="0.3">
      <c r="A550" s="26"/>
      <c r="B550" s="18"/>
      <c r="C550" s="8"/>
      <c r="D550" s="20" t="s">
        <v>39</v>
      </c>
      <c r="E550" s="9"/>
      <c r="F550" s="21">
        <f>SUM(F544:F549)</f>
        <v>0</v>
      </c>
      <c r="G550" s="21">
        <f t="shared" ref="G550" si="158">SUM(G544:G549)</f>
        <v>0</v>
      </c>
      <c r="H550" s="21">
        <f t="shared" ref="H550" si="159">SUM(H544:H549)</f>
        <v>0</v>
      </c>
      <c r="I550" s="21">
        <f t="shared" ref="I550" si="160">SUM(I544:I549)</f>
        <v>0</v>
      </c>
      <c r="J550" s="21">
        <f t="shared" ref="J550" si="161">SUM(J544:J549)</f>
        <v>0</v>
      </c>
      <c r="K550" s="27"/>
      <c r="L550" s="21">
        <f t="shared" ref="L550" ca="1" si="162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88" t="s">
        <v>4</v>
      </c>
      <c r="D551" s="89"/>
      <c r="E551" s="33"/>
      <c r="F551" s="34">
        <f>F517+F521+F531+F536+F543+F550</f>
        <v>1040</v>
      </c>
      <c r="G551" s="34">
        <f t="shared" ref="G551" si="163">G517+G521+G531+G536+G543+G550</f>
        <v>29.410000000000004</v>
      </c>
      <c r="H551" s="34">
        <f t="shared" ref="H551" si="164">H517+H521+H531+H536+H543+H550</f>
        <v>18.498999999999999</v>
      </c>
      <c r="I551" s="34">
        <f t="shared" ref="I551" si="165">I517+I521+I531+I536+I543+I550</f>
        <v>118.035</v>
      </c>
      <c r="J551" s="34">
        <f t="shared" ref="J551" si="166">J517+J521+J531+J536+J543+J550</f>
        <v>781.0200000000001</v>
      </c>
      <c r="K551" s="35"/>
      <c r="L551" s="34">
        <f>SUM(L517,L521)</f>
        <v>83.330000000000013</v>
      </c>
    </row>
    <row r="552" spans="1:12" ht="14.4" x14ac:dyDescent="0.3">
      <c r="A552" s="22">
        <v>2</v>
      </c>
      <c r="B552" s="23">
        <v>7</v>
      </c>
      <c r="C552" s="24" t="s">
        <v>20</v>
      </c>
      <c r="D552" s="5" t="s">
        <v>21</v>
      </c>
      <c r="E552" s="47"/>
      <c r="F552" s="48"/>
      <c r="G552" s="48"/>
      <c r="H552" s="48"/>
      <c r="I552" s="48"/>
      <c r="J552" s="48"/>
      <c r="K552" s="49"/>
      <c r="L552" s="48"/>
    </row>
    <row r="553" spans="1:12" ht="14.4" x14ac:dyDescent="0.3">
      <c r="A553" s="25"/>
      <c r="B553" s="16"/>
      <c r="C553" s="11"/>
      <c r="D553" s="6"/>
      <c r="E553" s="50"/>
      <c r="F553" s="51"/>
      <c r="G553" s="51"/>
      <c r="H553" s="51"/>
      <c r="I553" s="51"/>
      <c r="J553" s="51"/>
      <c r="K553" s="52"/>
      <c r="L553" s="51"/>
    </row>
    <row r="554" spans="1:12" ht="14.4" x14ac:dyDescent="0.3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4.4" x14ac:dyDescent="0.3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4.4" x14ac:dyDescent="0.3">
      <c r="A556" s="25"/>
      <c r="B556" s="16"/>
      <c r="C556" s="11"/>
      <c r="D556" s="7" t="s">
        <v>24</v>
      </c>
      <c r="E556" s="50"/>
      <c r="F556" s="51"/>
      <c r="G556" s="51"/>
      <c r="H556" s="51"/>
      <c r="I556" s="51"/>
      <c r="J556" s="51"/>
      <c r="K556" s="52"/>
      <c r="L556" s="51"/>
    </row>
    <row r="557" spans="1:12" ht="14.4" x14ac:dyDescent="0.3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4.4" x14ac:dyDescent="0.3">
      <c r="A558" s="25"/>
      <c r="B558" s="16"/>
      <c r="C558" s="11"/>
      <c r="D558" s="6"/>
      <c r="E558" s="50"/>
      <c r="F558" s="51"/>
      <c r="G558" s="51"/>
      <c r="H558" s="51"/>
      <c r="I558" s="51"/>
      <c r="J558" s="51"/>
      <c r="K558" s="52"/>
      <c r="L558" s="51"/>
    </row>
    <row r="559" spans="1:12" ht="14.4" x14ac:dyDescent="0.3">
      <c r="A559" s="26"/>
      <c r="B559" s="18"/>
      <c r="C559" s="8"/>
      <c r="D559" s="19" t="s">
        <v>39</v>
      </c>
      <c r="E559" s="9"/>
      <c r="F559" s="21">
        <f>SUM(F552:F558)</f>
        <v>0</v>
      </c>
      <c r="G559" s="21">
        <f t="shared" ref="G559" si="167">SUM(G552:G558)</f>
        <v>0</v>
      </c>
      <c r="H559" s="21">
        <f t="shared" ref="H559" si="168">SUM(H552:H558)</f>
        <v>0</v>
      </c>
      <c r="I559" s="21">
        <f t="shared" ref="I559" si="169">SUM(I552:I558)</f>
        <v>0</v>
      </c>
      <c r="J559" s="21">
        <f t="shared" ref="J559" si="170">SUM(J552:J558)</f>
        <v>0</v>
      </c>
      <c r="K559" s="27"/>
      <c r="L559" s="21">
        <f t="shared" ref="L559" si="171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10" t="s">
        <v>25</v>
      </c>
      <c r="D560" s="12" t="s">
        <v>24</v>
      </c>
      <c r="E560" s="50"/>
      <c r="F560" s="51"/>
      <c r="G560" s="51"/>
      <c r="H560" s="51"/>
      <c r="I560" s="51"/>
      <c r="J560" s="51"/>
      <c r="K560" s="52"/>
      <c r="L560" s="51"/>
    </row>
    <row r="561" spans="1:12" ht="14.4" x14ac:dyDescent="0.3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4.4" x14ac:dyDescent="0.3">
      <c r="A562" s="25"/>
      <c r="B562" s="16"/>
      <c r="C562" s="11"/>
      <c r="D562" s="6"/>
      <c r="E562" s="50"/>
      <c r="F562" s="51"/>
      <c r="G562" s="51"/>
      <c r="H562" s="51"/>
      <c r="I562" s="51"/>
      <c r="J562" s="51"/>
      <c r="K562" s="52"/>
      <c r="L562" s="51"/>
    </row>
    <row r="563" spans="1:12" ht="14.4" x14ac:dyDescent="0.3">
      <c r="A563" s="26"/>
      <c r="B563" s="18"/>
      <c r="C563" s="8"/>
      <c r="D563" s="19" t="s">
        <v>39</v>
      </c>
      <c r="E563" s="9"/>
      <c r="F563" s="21">
        <f>SUM(F560:F562)</f>
        <v>0</v>
      </c>
      <c r="G563" s="21">
        <f t="shared" ref="G563" si="172">SUM(G560:G562)</f>
        <v>0</v>
      </c>
      <c r="H563" s="21">
        <f t="shared" ref="H563" si="173">SUM(H560:H562)</f>
        <v>0</v>
      </c>
      <c r="I563" s="21">
        <f t="shared" ref="I563" si="174">SUM(I560:I562)</f>
        <v>0</v>
      </c>
      <c r="J563" s="21">
        <f t="shared" ref="J563" si="175">SUM(J560:J562)</f>
        <v>0</v>
      </c>
      <c r="K563" s="27"/>
      <c r="L563" s="21">
        <f t="shared" ref="L563" ca="1" si="176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10" t="s">
        <v>26</v>
      </c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4.4" x14ac:dyDescent="0.3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4.4" x14ac:dyDescent="0.3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4.4" x14ac:dyDescent="0.3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4.4" x14ac:dyDescent="0.3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4.4" x14ac:dyDescent="0.3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4.4" x14ac:dyDescent="0.3">
      <c r="A570" s="25"/>
      <c r="B570" s="16"/>
      <c r="C570" s="11"/>
      <c r="D570" s="7" t="s">
        <v>33</v>
      </c>
      <c r="E570" s="50"/>
      <c r="F570" s="51"/>
      <c r="G570" s="51"/>
      <c r="H570" s="51"/>
      <c r="I570" s="51"/>
      <c r="J570" s="51"/>
      <c r="K570" s="52"/>
      <c r="L570" s="51"/>
    </row>
    <row r="571" spans="1:12" ht="14.4" x14ac:dyDescent="0.3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4.4" x14ac:dyDescent="0.3">
      <c r="A572" s="25"/>
      <c r="B572" s="16"/>
      <c r="C572" s="11"/>
      <c r="D572" s="6"/>
      <c r="E572" s="50"/>
      <c r="F572" s="51"/>
      <c r="G572" s="51"/>
      <c r="H572" s="51"/>
      <c r="I572" s="51"/>
      <c r="J572" s="51"/>
      <c r="K572" s="52"/>
      <c r="L572" s="51"/>
    </row>
    <row r="573" spans="1:12" ht="14.4" x14ac:dyDescent="0.3">
      <c r="A573" s="26"/>
      <c r="B573" s="18"/>
      <c r="C573" s="8"/>
      <c r="D573" s="19" t="s">
        <v>39</v>
      </c>
      <c r="E573" s="9"/>
      <c r="F573" s="21">
        <f>SUM(F564:F572)</f>
        <v>0</v>
      </c>
      <c r="G573" s="21">
        <f t="shared" ref="G573" si="177">SUM(G564:G572)</f>
        <v>0</v>
      </c>
      <c r="H573" s="21">
        <f t="shared" ref="H573" si="178">SUM(H564:H572)</f>
        <v>0</v>
      </c>
      <c r="I573" s="21">
        <f t="shared" ref="I573" si="179">SUM(I564:I572)</f>
        <v>0</v>
      </c>
      <c r="J573" s="21">
        <f t="shared" ref="J573" si="180">SUM(J564:J572)</f>
        <v>0</v>
      </c>
      <c r="K573" s="27"/>
      <c r="L573" s="21">
        <f t="shared" ref="L573" ca="1" si="18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10" t="s">
        <v>34</v>
      </c>
      <c r="D574" s="12" t="s">
        <v>35</v>
      </c>
      <c r="E574" s="50"/>
      <c r="F574" s="51"/>
      <c r="G574" s="51"/>
      <c r="H574" s="51"/>
      <c r="I574" s="51"/>
      <c r="J574" s="51"/>
      <c r="K574" s="52"/>
      <c r="L574" s="51"/>
    </row>
    <row r="575" spans="1:12" ht="14.4" x14ac:dyDescent="0.3">
      <c r="A575" s="25"/>
      <c r="B575" s="16"/>
      <c r="C575" s="11"/>
      <c r="D575" s="12" t="s">
        <v>31</v>
      </c>
      <c r="E575" s="50"/>
      <c r="F575" s="51"/>
      <c r="G575" s="51"/>
      <c r="H575" s="51"/>
      <c r="I575" s="51"/>
      <c r="J575" s="51"/>
      <c r="K575" s="52"/>
      <c r="L575" s="51"/>
    </row>
    <row r="576" spans="1:12" ht="14.4" x14ac:dyDescent="0.3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4.4" x14ac:dyDescent="0.3">
      <c r="A577" s="25"/>
      <c r="B577" s="16"/>
      <c r="C577" s="11"/>
      <c r="D577" s="6"/>
      <c r="E577" s="50"/>
      <c r="F577" s="51"/>
      <c r="G577" s="51"/>
      <c r="H577" s="51"/>
      <c r="I577" s="51"/>
      <c r="J577" s="51"/>
      <c r="K577" s="52"/>
      <c r="L577" s="51"/>
    </row>
    <row r="578" spans="1:12" ht="14.4" x14ac:dyDescent="0.3">
      <c r="A578" s="26"/>
      <c r="B578" s="18"/>
      <c r="C578" s="8"/>
      <c r="D578" s="19" t="s">
        <v>39</v>
      </c>
      <c r="E578" s="9"/>
      <c r="F578" s="21">
        <f>SUM(F574:F577)</f>
        <v>0</v>
      </c>
      <c r="G578" s="21">
        <f t="shared" ref="G578" si="182">SUM(G574:G577)</f>
        <v>0</v>
      </c>
      <c r="H578" s="21">
        <f t="shared" ref="H578" si="183">SUM(H574:H577)</f>
        <v>0</v>
      </c>
      <c r="I578" s="21">
        <f t="shared" ref="I578" si="184">SUM(I574:I577)</f>
        <v>0</v>
      </c>
      <c r="J578" s="21">
        <f t="shared" ref="J578" si="185">SUM(J574:J577)</f>
        <v>0</v>
      </c>
      <c r="K578" s="27"/>
      <c r="L578" s="21">
        <f t="shared" ref="L578" ca="1" si="186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10" t="s">
        <v>36</v>
      </c>
      <c r="D579" s="7" t="s">
        <v>21</v>
      </c>
      <c r="E579" s="50"/>
      <c r="F579" s="51"/>
      <c r="G579" s="51"/>
      <c r="H579" s="51"/>
      <c r="I579" s="51"/>
      <c r="J579" s="51"/>
      <c r="K579" s="52"/>
      <c r="L579" s="51"/>
    </row>
    <row r="580" spans="1:12" ht="14.4" x14ac:dyDescent="0.3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4.4" x14ac:dyDescent="0.3">
      <c r="A581" s="25"/>
      <c r="B581" s="16"/>
      <c r="C581" s="11"/>
      <c r="D581" s="7" t="s">
        <v>31</v>
      </c>
      <c r="E581" s="50"/>
      <c r="F581" s="51"/>
      <c r="G581" s="51"/>
      <c r="H581" s="51"/>
      <c r="I581" s="51"/>
      <c r="J581" s="51"/>
      <c r="K581" s="52"/>
      <c r="L581" s="51"/>
    </row>
    <row r="582" spans="1:12" ht="14.4" x14ac:dyDescent="0.3">
      <c r="A582" s="25"/>
      <c r="B582" s="16"/>
      <c r="C582" s="11"/>
      <c r="D582" s="7" t="s">
        <v>23</v>
      </c>
      <c r="E582" s="50"/>
      <c r="F582" s="51"/>
      <c r="G582" s="51"/>
      <c r="H582" s="51"/>
      <c r="I582" s="51"/>
      <c r="J582" s="51"/>
      <c r="K582" s="52"/>
      <c r="L582" s="51"/>
    </row>
    <row r="583" spans="1:12" ht="14.4" x14ac:dyDescent="0.3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4.4" x14ac:dyDescent="0.3">
      <c r="A584" s="25"/>
      <c r="B584" s="16"/>
      <c r="C584" s="11"/>
      <c r="D584" s="6"/>
      <c r="E584" s="50"/>
      <c r="F584" s="51"/>
      <c r="G584" s="51"/>
      <c r="H584" s="51"/>
      <c r="I584" s="51"/>
      <c r="J584" s="51"/>
      <c r="K584" s="52"/>
      <c r="L584" s="51"/>
    </row>
    <row r="585" spans="1:12" ht="14.4" x14ac:dyDescent="0.3">
      <c r="A585" s="26"/>
      <c r="B585" s="18"/>
      <c r="C585" s="8"/>
      <c r="D585" s="19" t="s">
        <v>39</v>
      </c>
      <c r="E585" s="9"/>
      <c r="F585" s="21">
        <f>SUM(F579:F584)</f>
        <v>0</v>
      </c>
      <c r="G585" s="21">
        <f t="shared" ref="G585" si="187">SUM(G579:G584)</f>
        <v>0</v>
      </c>
      <c r="H585" s="21">
        <f t="shared" ref="H585" si="188">SUM(H579:H584)</f>
        <v>0</v>
      </c>
      <c r="I585" s="21">
        <f t="shared" ref="I585" si="189">SUM(I579:I584)</f>
        <v>0</v>
      </c>
      <c r="J585" s="21">
        <f t="shared" ref="J585" si="190">SUM(J579:J584)</f>
        <v>0</v>
      </c>
      <c r="K585" s="27"/>
      <c r="L585" s="21">
        <f t="shared" ref="L585" ca="1" si="191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10" t="s">
        <v>37</v>
      </c>
      <c r="D586" s="12" t="s">
        <v>38</v>
      </c>
      <c r="E586" s="50"/>
      <c r="F586" s="51"/>
      <c r="G586" s="51"/>
      <c r="H586" s="51"/>
      <c r="I586" s="51"/>
      <c r="J586" s="51"/>
      <c r="K586" s="52"/>
      <c r="L586" s="51"/>
    </row>
    <row r="587" spans="1:12" ht="14.4" x14ac:dyDescent="0.3">
      <c r="A587" s="25"/>
      <c r="B587" s="16"/>
      <c r="C587" s="11"/>
      <c r="D587" s="12" t="s">
        <v>35</v>
      </c>
      <c r="E587" s="50"/>
      <c r="F587" s="51"/>
      <c r="G587" s="51"/>
      <c r="H587" s="51"/>
      <c r="I587" s="51"/>
      <c r="J587" s="51"/>
      <c r="K587" s="52"/>
      <c r="L587" s="51"/>
    </row>
    <row r="588" spans="1:12" ht="14.4" x14ac:dyDescent="0.3">
      <c r="A588" s="25"/>
      <c r="B588" s="16"/>
      <c r="C588" s="11"/>
      <c r="D588" s="12" t="s">
        <v>31</v>
      </c>
      <c r="E588" s="50"/>
      <c r="F588" s="51"/>
      <c r="G588" s="51"/>
      <c r="H588" s="51"/>
      <c r="I588" s="51"/>
      <c r="J588" s="51"/>
      <c r="K588" s="52"/>
      <c r="L588" s="51"/>
    </row>
    <row r="589" spans="1:12" ht="14.4" x14ac:dyDescent="0.3">
      <c r="A589" s="25"/>
      <c r="B589" s="16"/>
      <c r="C589" s="11"/>
      <c r="D589" s="12" t="s">
        <v>24</v>
      </c>
      <c r="E589" s="50"/>
      <c r="F589" s="51"/>
      <c r="G589" s="51"/>
      <c r="H589" s="51"/>
      <c r="I589" s="51"/>
      <c r="J589" s="51"/>
      <c r="K589" s="52"/>
      <c r="L589" s="51"/>
    </row>
    <row r="590" spans="1:12" ht="14.4" x14ac:dyDescent="0.3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4.4" x14ac:dyDescent="0.3">
      <c r="A591" s="25"/>
      <c r="B591" s="16"/>
      <c r="C591" s="11"/>
      <c r="D591" s="6"/>
      <c r="E591" s="50"/>
      <c r="F591" s="51"/>
      <c r="G591" s="51"/>
      <c r="H591" s="51"/>
      <c r="I591" s="51"/>
      <c r="J591" s="51"/>
      <c r="K591" s="52"/>
      <c r="L591" s="51"/>
    </row>
    <row r="592" spans="1:12" ht="14.4" x14ac:dyDescent="0.3">
      <c r="A592" s="26"/>
      <c r="B592" s="18"/>
      <c r="C592" s="8"/>
      <c r="D592" s="20" t="s">
        <v>39</v>
      </c>
      <c r="E592" s="9"/>
      <c r="F592" s="21">
        <f>SUM(F586:F591)</f>
        <v>0</v>
      </c>
      <c r="G592" s="21">
        <f t="shared" ref="G592" si="192">SUM(G586:G591)</f>
        <v>0</v>
      </c>
      <c r="H592" s="21">
        <f t="shared" ref="H592" si="193">SUM(H586:H591)</f>
        <v>0</v>
      </c>
      <c r="I592" s="21">
        <f t="shared" ref="I592" si="194">SUM(I586:I591)</f>
        <v>0</v>
      </c>
      <c r="J592" s="21">
        <f t="shared" ref="J592" si="195">SUM(J586:J591)</f>
        <v>0</v>
      </c>
      <c r="K592" s="27"/>
      <c r="L592" s="21">
        <f t="shared" ref="L592" ca="1" si="196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85" t="s">
        <v>4</v>
      </c>
      <c r="D593" s="86"/>
      <c r="E593" s="39"/>
      <c r="F593" s="40">
        <f>F559+F563+F573+F578+F585+F592</f>
        <v>0</v>
      </c>
      <c r="G593" s="40">
        <f t="shared" ref="G593" si="197">G559+G563+G573+G578+G585+G592</f>
        <v>0</v>
      </c>
      <c r="H593" s="40">
        <f t="shared" ref="H593" si="198">H559+H563+H573+H578+H585+H592</f>
        <v>0</v>
      </c>
      <c r="I593" s="40">
        <f t="shared" ref="I593" si="199">I559+I563+I573+I578+I585+I592</f>
        <v>0</v>
      </c>
      <c r="J593" s="40">
        <f t="shared" ref="J593" si="200">J559+J563+J573+J578+J585+J592</f>
        <v>0</v>
      </c>
      <c r="K593" s="41"/>
      <c r="L593" s="34">
        <f ca="1">L559+L563+L573+L578+L585+L592</f>
        <v>0</v>
      </c>
    </row>
    <row r="594" spans="1:12" x14ac:dyDescent="0.25">
      <c r="A594" s="29"/>
      <c r="B594" s="30"/>
      <c r="C594" s="87" t="s">
        <v>5</v>
      </c>
      <c r="D594" s="87"/>
      <c r="E594" s="87"/>
      <c r="F594" s="42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983.25</v>
      </c>
      <c r="G594" s="42">
        <f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26.372166666666669</v>
      </c>
      <c r="H594" s="42">
        <f>(H47+H89+H131+H173+H215+H257+H299+H341+H383+H425+H467+H509+H551+H593)/(IF(H47=0,0,1)+IF(H89=0,0,1)+IF(H131=0,0,1)+IF(H173=0,0,1)+IF(H215=0,0,1)+IF(H257=0,0,1)+IF(H299=0,0,1)+IF(H341=0,0,1)+IF(H383=0,0,1)+IF(H425=0,0,1)+IF(H467=0,0,1)+IF(H509=0,0,1)+IF(H551=0,0,1)+IF(H593=0,0,1))</f>
        <v>23.285833333333333</v>
      </c>
      <c r="I594" s="42">
        <f>(I47+I89+I131+I173+I215+I257+I299+I341+I383+I425+I467+I509+I551+I593)/(IF(I47=0,0,1)+IF(I89=0,0,1)+IF(I131=0,0,1)+IF(I173=0,0,1)+IF(I215=0,0,1)+IF(I257=0,0,1)+IF(I299=0,0,1)+IF(I341=0,0,1)+IF(I383=0,0,1)+IF(I425=0,0,1)+IF(I467=0,0,1)+IF(I509=0,0,1)+IF(I551=0,0,1)+IF(I593=0,0,1))</f>
        <v>128.37641666666667</v>
      </c>
      <c r="J594" s="42">
        <f>(J47+J89+J131+J173+J215+J257+J299+J341+J383+J425+J467+J509+J551+J593)/(IF(J47=0,0,1)+IF(J89=0,0,1)+IF(J131=0,0,1)+IF(J173=0,0,1)+IF(J215=0,0,1)+IF(J257=0,0,1)+IF(J299=0,0,1)+IF(J341=0,0,1)+IF(J383=0,0,1)+IF(J425=0,0,1)+IF(J467=0,0,1)+IF(J509=0,0,1)+IF(J551=0,0,1)+IF(J593=0,0,1))</f>
        <v>847.83083333333332</v>
      </c>
      <c r="K594" s="42"/>
      <c r="L594" s="42"/>
    </row>
  </sheetData>
  <mergeCells count="11">
    <mergeCell ref="C1:E1"/>
    <mergeCell ref="H1:K1"/>
    <mergeCell ref="H2:K2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2022-05-16T14:23:56Z</dcterms:created>
  <dcterms:modified xsi:type="dcterms:W3CDTF">2026-01-11T13:02:17Z</dcterms:modified>
</cp:coreProperties>
</file>